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585" windowWidth="15480" windowHeight="7530" activeTab="2"/>
  </bookViews>
  <sheets>
    <sheet name="обложка окон" sheetId="12" r:id="rId1"/>
    <sheet name="титул" sheetId="8" r:id="rId2"/>
    <sheet name="стоимость" sheetId="6" r:id="rId3"/>
    <sheet name="скидки" sheetId="7" r:id="rId4"/>
    <sheet name="КАУ пред.тариф" sheetId="10" state="hidden" r:id="rId5"/>
  </sheets>
  <definedNames>
    <definedName name="_xlnm.Print_Area" localSheetId="4">'КАУ пред.тариф'!$A$1:$I$29</definedName>
    <definedName name="_xlnm.Print_Area" localSheetId="3">скидки!$A$1:$E$159</definedName>
    <definedName name="_xlnm.Print_Area" localSheetId="2">стоимость!$A$1:$E$72</definedName>
    <definedName name="_xlnm.Print_Area" localSheetId="1">титул!$A$1:$F$29</definedName>
  </definedNames>
  <calcPr calcId="144525"/>
</workbook>
</file>

<file path=xl/calcChain.xml><?xml version="1.0" encoding="utf-8"?>
<calcChain xmlns="http://schemas.openxmlformats.org/spreadsheetml/2006/main">
  <c r="J10" i="10" l="1"/>
  <c r="J13" i="10"/>
  <c r="G16" i="10" l="1"/>
  <c r="G15" i="10"/>
  <c r="D26" i="10" l="1"/>
  <c r="D27" i="10"/>
  <c r="D28" i="10"/>
  <c r="D29" i="10"/>
  <c r="F26" i="10"/>
  <c r="D10" i="6"/>
  <c r="F27" i="10" l="1"/>
  <c r="F28" i="10"/>
  <c r="F29" i="10"/>
  <c r="D21" i="10"/>
  <c r="D19" i="10"/>
  <c r="D18" i="10" l="1"/>
  <c r="D20" i="10"/>
  <c r="G24" i="10" l="1"/>
  <c r="F24" i="10"/>
  <c r="F23" i="10"/>
  <c r="D11" i="6" l="1"/>
  <c r="F12" i="10"/>
  <c r="E14" i="10"/>
  <c r="E13" i="10"/>
  <c r="G13" i="10" l="1"/>
  <c r="G14" i="10"/>
  <c r="J15" i="10"/>
  <c r="J14" i="10"/>
</calcChain>
</file>

<file path=xl/comments1.xml><?xml version="1.0" encoding="utf-8"?>
<comments xmlns="http://schemas.openxmlformats.org/spreadsheetml/2006/main">
  <authors>
    <author>Асель Куаныш</author>
  </authors>
  <commentList>
    <comment ref="D96" authorId="0">
      <text>
        <r>
          <rPr>
            <b/>
            <sz val="9"/>
            <color indexed="81"/>
            <rFont val="Tahoma"/>
            <family val="2"/>
            <charset val="204"/>
          </rPr>
          <t>Асель Куаныш:</t>
        </r>
        <r>
          <rPr>
            <sz val="9"/>
            <color indexed="81"/>
            <rFont val="Tahoma"/>
            <family val="2"/>
            <charset val="204"/>
          </rPr>
          <t xml:space="preserve">
2500
</t>
        </r>
      </text>
    </comment>
  </commentList>
</comments>
</file>

<file path=xl/sharedStrings.xml><?xml version="1.0" encoding="utf-8"?>
<sst xmlns="http://schemas.openxmlformats.org/spreadsheetml/2006/main" count="396" uniqueCount="306">
  <si>
    <t>№ п/п</t>
  </si>
  <si>
    <t>Наименование</t>
  </si>
  <si>
    <t>-</t>
  </si>
  <si>
    <t>Kатегория А (на английском языке)</t>
  </si>
  <si>
    <t>Дополнительные образовательные услуги</t>
  </si>
  <si>
    <t>1 час</t>
  </si>
  <si>
    <t>21 день</t>
  </si>
  <si>
    <t>10 дней</t>
  </si>
  <si>
    <t>Стоимость определяется согласно утвержденной смете</t>
  </si>
  <si>
    <t>Сопутствующие услуги</t>
  </si>
  <si>
    <t>1 шт.</t>
  </si>
  <si>
    <t>1 справка</t>
  </si>
  <si>
    <t>1 сборник</t>
  </si>
  <si>
    <t>Выдача дубликата:</t>
  </si>
  <si>
    <t>месяц</t>
  </si>
  <si>
    <t>1 специальность</t>
  </si>
  <si>
    <t>Комплект</t>
  </si>
  <si>
    <t>Т А Р И Ф Ы</t>
  </si>
  <si>
    <t>Бакалавриат</t>
  </si>
  <si>
    <t>Магистратура</t>
  </si>
  <si>
    <t xml:space="preserve">Наименование </t>
  </si>
  <si>
    <t>Kатегория В (на английском языке)</t>
  </si>
  <si>
    <t>Kатегория С* (на английском, русском языке)</t>
  </si>
  <si>
    <t>Kатегория С (на русском языке)</t>
  </si>
  <si>
    <t>сутки</t>
  </si>
  <si>
    <t>бесплатно</t>
  </si>
  <si>
    <t xml:space="preserve">Учебные аудитории: </t>
  </si>
  <si>
    <t>Основные образовательные услуги</t>
  </si>
  <si>
    <t xml:space="preserve">Период/ед. измерения
</t>
  </si>
  <si>
    <t>Очное обучение</t>
  </si>
  <si>
    <t>Заочное обучение</t>
  </si>
  <si>
    <t>Учебный год</t>
  </si>
  <si>
    <t>На базе 9 классов</t>
  </si>
  <si>
    <t>На базе 11 классов</t>
  </si>
  <si>
    <t xml:space="preserve">Обучение в АKС при KАУ </t>
  </si>
  <si>
    <t xml:space="preserve">Обучение в Школе при KАУ </t>
  </si>
  <si>
    <t>Месяц</t>
  </si>
  <si>
    <t>Примечание</t>
  </si>
  <si>
    <t xml:space="preserve">Размер скидки/льготы от годовой стоимости за обучение </t>
  </si>
  <si>
    <t>от 25% до 100%</t>
  </si>
  <si>
    <t>Реализация по себестоимости</t>
  </si>
  <si>
    <t xml:space="preserve">Для сотрудников и преподавателей: </t>
  </si>
  <si>
    <t>Проживание в Доме  студентов:</t>
  </si>
  <si>
    <t>Услуги, оказываемые ОР:</t>
  </si>
  <si>
    <t>Услуги, оказываемые библиотекой:</t>
  </si>
  <si>
    <t>Услуги, оказываемые ОДОиК:</t>
  </si>
  <si>
    <t>основных и дополнительных образовательных и сопутствующих услуг,</t>
  </si>
  <si>
    <t xml:space="preserve">Услуги Международного отдела и паспортиста  Дома Студентов </t>
  </si>
  <si>
    <t>УТВЕРЖДАЮ</t>
  </si>
  <si>
    <t>____________А.С.Сарымсакова</t>
  </si>
  <si>
    <t>Регистратор</t>
  </si>
  <si>
    <t>Изготовление (заказ) и выдача по заявке подразделений:</t>
  </si>
  <si>
    <t>1 дисциплина</t>
  </si>
  <si>
    <t>(занятия в группе, 2 час/неделя)</t>
  </si>
  <si>
    <t>Дополнительно за 1 человека в месяц</t>
  </si>
  <si>
    <t>СОГЛАСОВАНО:</t>
  </si>
  <si>
    <t>Дополнительные занятия в кружках ТОО КАУ:</t>
  </si>
  <si>
    <t>Сборник научных трудов «KAU Transactions»</t>
  </si>
  <si>
    <t>Проректор по АВ</t>
  </si>
  <si>
    <t>Проректор по ВСиСВ</t>
  </si>
  <si>
    <t>Директор АКС при КАУ</t>
  </si>
  <si>
    <t>_______________Г.А.Айгараева</t>
  </si>
  <si>
    <t>Директор Школы при КАУ</t>
  </si>
  <si>
    <t>Президент КАУ</t>
  </si>
  <si>
    <t xml:space="preserve">_________А.А.Кусаинов </t>
  </si>
  <si>
    <t>_______________Ж.С.Такенова</t>
  </si>
  <si>
    <t>20% от суммы кредита</t>
  </si>
  <si>
    <t>100% от суммы кредита</t>
  </si>
  <si>
    <t>60% от суммы кредита</t>
  </si>
  <si>
    <t>1 кредит</t>
  </si>
  <si>
    <t>Повторное изучение дисциплины (Retake)</t>
  </si>
  <si>
    <t>Стоимость обучения  в год  / кол-во кредитов в год</t>
  </si>
  <si>
    <r>
      <t xml:space="preserve">Особо одаренные абитуриенты, не имеющие возможности оплачивать за обучение, могут претендовать на гранты университета </t>
    </r>
    <r>
      <rPr>
        <b/>
        <i/>
        <sz val="12"/>
        <color indexed="8"/>
        <rFont val="Times New Roman"/>
        <family val="1"/>
        <charset val="204"/>
      </rPr>
      <t>«Scholarships»</t>
    </r>
  </si>
  <si>
    <t>на территории KАУ</t>
  </si>
  <si>
    <t>в университетах США</t>
  </si>
  <si>
    <t>восстановление читательского билета</t>
  </si>
  <si>
    <t>выдача архивных справок</t>
  </si>
  <si>
    <t>Сборник научных трудов «KAU transactions»</t>
  </si>
  <si>
    <t>ТАРИФЫ</t>
  </si>
  <si>
    <t>Для студентов  КАУ:</t>
  </si>
  <si>
    <t xml:space="preserve">Образовательно-развлекательные программы Summer, Winter, Spring Camp: </t>
  </si>
  <si>
    <t>Сборник студенческой конференции</t>
  </si>
  <si>
    <t>Дистанционное  обучение</t>
  </si>
  <si>
    <t>При отчислении скидка по предоплате аннулируется</t>
  </si>
  <si>
    <t>оказываемых в МОК</t>
  </si>
  <si>
    <t>Директор ЮД</t>
  </si>
  <si>
    <t>предлагаемый тариф</t>
  </si>
  <si>
    <t>текущий тариф</t>
  </si>
  <si>
    <t>Стоимость обучения,  в тенге</t>
  </si>
  <si>
    <t>Период/ед. измерения</t>
  </si>
  <si>
    <t xml:space="preserve">Период/ед. измерения </t>
  </si>
  <si>
    <t>Стоимость, в тенге</t>
  </si>
  <si>
    <t>Международная образовательная корпорация</t>
  </si>
  <si>
    <t>?</t>
  </si>
  <si>
    <t>за период 2016-2017 учебного года</t>
  </si>
  <si>
    <t>Тариф 2016-17 у.г.</t>
  </si>
  <si>
    <t>ВНЕСЕНО:</t>
  </si>
  <si>
    <t>Первый вице-президент</t>
  </si>
  <si>
    <t>______________ А.С. Несипбаев</t>
  </si>
  <si>
    <t>сторонние слушатели</t>
  </si>
  <si>
    <t xml:space="preserve">Языковые курсы Лингвоцентра КАУ </t>
  </si>
  <si>
    <t>для сотрудников и ППС</t>
  </si>
  <si>
    <t>В группе не менее 14 -ти человек (английский язык):</t>
  </si>
  <si>
    <t>Период</t>
  </si>
  <si>
    <t xml:space="preserve">очное </t>
  </si>
  <si>
    <t>заочное</t>
  </si>
  <si>
    <t>учебный год</t>
  </si>
  <si>
    <r>
      <rPr>
        <b/>
        <sz val="12"/>
        <color indexed="8"/>
        <rFont val="Times New Roman"/>
        <family val="1"/>
        <charset val="204"/>
      </rPr>
      <t>2</t>
    </r>
    <r>
      <rPr>
        <sz val="12"/>
        <color indexed="8"/>
        <rFont val="Times New Roman"/>
        <family val="1"/>
        <charset val="204"/>
      </rPr>
      <t>.     Для иностранных студентов тариф на основные образовательные услуги увеличивается на 25%.</t>
    </r>
  </si>
  <si>
    <t xml:space="preserve">        За осенний семестр -</t>
  </si>
  <si>
    <t xml:space="preserve">       За  весенний семестр -</t>
  </si>
  <si>
    <t xml:space="preserve"> - при предварительной годовой оплате за обучение  до срока оплаты</t>
  </si>
  <si>
    <r>
      <rPr>
        <b/>
        <i/>
        <sz val="12"/>
        <color indexed="8"/>
        <rFont val="Times New Roman"/>
        <family val="1"/>
        <charset val="204"/>
      </rPr>
      <t>При оплате за обучение 2-х детей из одной семьи</t>
    </r>
    <r>
      <rPr>
        <sz val="12"/>
        <color indexed="8"/>
        <rFont val="Times New Roman"/>
        <family val="1"/>
        <charset val="204"/>
      </rPr>
      <t xml:space="preserve"> при предъявлении документов, подтверждающих принадлежность к одной семье: </t>
    </r>
  </si>
  <si>
    <r>
      <rPr>
        <b/>
        <i/>
        <sz val="12"/>
        <color indexed="8"/>
        <rFont val="Times New Roman"/>
        <family val="1"/>
        <charset val="204"/>
      </rPr>
      <t>При оплате за обучение 3-х и более детей из одной семьи</t>
    </r>
    <r>
      <rPr>
        <sz val="12"/>
        <color indexed="8"/>
        <rFont val="Times New Roman"/>
        <family val="1"/>
        <charset val="204"/>
      </rPr>
      <t xml:space="preserve"> при предъявлении документов, подтверждающих принадлежность к одной семье: </t>
    </r>
  </si>
  <si>
    <r>
      <rPr>
        <b/>
        <sz val="12"/>
        <color indexed="8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>.     Обучение в бакалавриате, магистратуре КАУ предполагает:</t>
    </r>
  </si>
  <si>
    <t>Для студентов бакалавриата/магистратуры, АКС, Школы при КАУ:</t>
  </si>
  <si>
    <t xml:space="preserve"> - услуги Клиники КАУ</t>
  </si>
  <si>
    <t xml:space="preserve"> - языковые курсы Лингвоцентра (ЛЦ) на первом году обучения</t>
  </si>
  <si>
    <t xml:space="preserve"> - уровень Elementary:</t>
  </si>
  <si>
    <t xml:space="preserve"> - уровни Intermediate, Upper-Intermediate:</t>
  </si>
  <si>
    <t xml:space="preserve">             • с преподавателем - не носителем языка</t>
  </si>
  <si>
    <t xml:space="preserve">             • с преподавателем - носителем языка</t>
  </si>
  <si>
    <r>
      <t>Публикация материалов в сборнике научных трудов «KAU     transactions»</t>
    </r>
    <r>
      <rPr>
        <sz val="12"/>
        <color indexed="8"/>
        <rFont val="Times New Roman"/>
        <family val="1"/>
        <charset val="204"/>
      </rPr>
      <t xml:space="preserve"> (количество страниц не ограничено)</t>
    </r>
  </si>
  <si>
    <r>
      <t>Сборник материалов преподавательских конференций</t>
    </r>
    <r>
      <rPr>
        <sz val="12"/>
        <color indexed="8"/>
        <rFont val="Times New Roman"/>
        <family val="1"/>
        <charset val="204"/>
      </rPr>
      <t xml:space="preserve"> (не более 6 страниц)</t>
    </r>
    <r>
      <rPr>
        <b/>
        <sz val="12"/>
        <color indexed="8"/>
        <rFont val="Times New Roman"/>
        <family val="1"/>
        <charset val="204"/>
      </rPr>
      <t>, публикация:</t>
    </r>
  </si>
  <si>
    <t xml:space="preserve"> - выдача транскрипта</t>
  </si>
  <si>
    <t xml:space="preserve"> - документа об образовании</t>
  </si>
  <si>
    <t xml:space="preserve"> - приложения к диплому об образовании</t>
  </si>
  <si>
    <t xml:space="preserve"> - ID</t>
  </si>
  <si>
    <t xml:space="preserve">               • служебные квартиры</t>
  </si>
  <si>
    <t xml:space="preserve"> - приглашение иностранного гражданина в РК (однократная)</t>
  </si>
  <si>
    <t xml:space="preserve"> - въездная-выездная виза</t>
  </si>
  <si>
    <t xml:space="preserve"> - выездная виза</t>
  </si>
  <si>
    <t xml:space="preserve"> - площадью 36 кв.м</t>
  </si>
  <si>
    <t xml:space="preserve"> - площадью 72 кв.м</t>
  </si>
  <si>
    <t xml:space="preserve"> - конференцзал КАУ</t>
  </si>
  <si>
    <t xml:space="preserve"> - спортзал</t>
  </si>
  <si>
    <t xml:space="preserve">           • комплект №1 (спортивный костюм)</t>
  </si>
  <si>
    <t xml:space="preserve">           • комплект №2 (шорты+футболка)</t>
  </si>
  <si>
    <t xml:space="preserve"> - комплект для чествования выпускника</t>
  </si>
  <si>
    <t xml:space="preserve">          • мантия, четырехуголка, шарф</t>
  </si>
  <si>
    <t xml:space="preserve"> - фирменный значок с символикой КАУ</t>
  </si>
  <si>
    <t xml:space="preserve"> - спортивная форма с символикой  КАУ:</t>
  </si>
  <si>
    <t xml:space="preserve"> - фирменный каталог КАУ</t>
  </si>
  <si>
    <t xml:space="preserve"> - фирменная ручка с символикой КАУ</t>
  </si>
  <si>
    <t xml:space="preserve">Халықаралық білім беру корпорациясы </t>
  </si>
  <si>
    <t xml:space="preserve"> -  по категориям А, В – английский язык обучения (до 70% от всех учебных дисциплин) с вручением  дипломов </t>
  </si>
  <si>
    <t>международного и государственного  образцов;</t>
  </si>
  <si>
    <t xml:space="preserve">английском языке по годам: на 1-ом курсе – до 30%, на 2-ом курсе – до 50%, на 3-ем и выше – до 70% от всех </t>
  </si>
  <si>
    <t xml:space="preserve"> - по категории С*- смешанный (русский, английский) язык обучения, с увеличением часов преподавания на </t>
  </si>
  <si>
    <r>
      <rPr>
        <b/>
        <sz val="12"/>
        <color indexed="8"/>
        <rFont val="Times New Roman"/>
        <family val="1"/>
        <charset val="204"/>
      </rPr>
      <t>3</t>
    </r>
    <r>
      <rPr>
        <sz val="12"/>
        <color indexed="8"/>
        <rFont val="Times New Roman"/>
        <family val="1"/>
        <charset val="204"/>
      </rPr>
      <t xml:space="preserve">.     Для студентов, желающих  по окончании КАУ продолжить обучение в США, на завершающем году  обучения </t>
    </r>
  </si>
  <si>
    <t xml:space="preserve">устанавливается оплата по схеме:  тариф КАУ + 20% от тарифа КАУ дополнительно (кроме стоимости обучения в </t>
  </si>
  <si>
    <t>Американском университете).</t>
  </si>
  <si>
    <r>
      <t xml:space="preserve">  - </t>
    </r>
    <r>
      <rPr>
        <b/>
        <sz val="12"/>
        <color indexed="8"/>
        <rFont val="Times New Roman"/>
        <family val="1"/>
        <charset val="204"/>
      </rPr>
      <t xml:space="preserve"> на  всех  уровнях обучения в  КАУ</t>
    </r>
    <r>
      <rPr>
        <sz val="12"/>
        <color indexed="8"/>
        <rFont val="Times New Roman"/>
        <family val="1"/>
        <charset val="204"/>
      </rPr>
      <t xml:space="preserve">:  услуги психолога, услуги центра практики и карьеры, пользование </t>
    </r>
  </si>
  <si>
    <t xml:space="preserve"> проектированию и прохождению  итоговой государственной аттестации; </t>
  </si>
  <si>
    <t xml:space="preserve">Тарифами утвержденными на текущий учебный год, в котором студент вновь приступил к дипломному </t>
  </si>
  <si>
    <t xml:space="preserve">академического отпуска, зачисленных в порядке перевода или восстановления – в течении 3-х  дней после выхода </t>
  </si>
  <si>
    <t>соответствующего приказа;</t>
  </si>
  <si>
    <t xml:space="preserve"> в порядке перевода или восстановления – в течении 3-х  дней после выхода соответствующего  приказа;</t>
  </si>
  <si>
    <t xml:space="preserve">         В случае если один из родителей иностранного студента  является представителем коренной национальности </t>
  </si>
  <si>
    <t>интернетом в процессе учебы, культурно-образовательные и спортивно-праздничные мероприятия;</t>
  </si>
  <si>
    <t>занятия  12-18 чел. в кружках (0-4 классы: 2 кружка; 5-11 классы: 1 кружок по выбору: "волшебная кисточка",</t>
  </si>
  <si>
    <t xml:space="preserve"> занятий;</t>
  </si>
  <si>
    <r>
      <t xml:space="preserve">1. </t>
    </r>
    <r>
      <rPr>
        <sz val="12"/>
        <color indexed="8"/>
        <rFont val="Times New Roman"/>
        <family val="1"/>
        <charset val="204"/>
      </rPr>
      <t xml:space="preserve">Изменения в Тарифах, а также услуги, не указанные в них, рассматриваются индивидуально и устанавливаются согласно </t>
    </r>
  </si>
  <si>
    <r>
      <t xml:space="preserve">2. </t>
    </r>
    <r>
      <rPr>
        <sz val="12"/>
        <rFont val="Times New Roman"/>
        <family val="1"/>
        <charset val="204"/>
      </rPr>
      <t xml:space="preserve">При отказе или невозможности использования предоставляемых услуг (п.5 Тарифов) их денежный эквивалент не подлежит </t>
    </r>
  </si>
  <si>
    <t xml:space="preserve">возврату, при этом стоимость обучения не уменьшается. </t>
  </si>
  <si>
    <t xml:space="preserve"> -  1 предмет (русский/казахский язык обучения)</t>
  </si>
  <si>
    <t xml:space="preserve">  -  пересдача одного рейтинга по экзаменуемой дисциплине             </t>
  </si>
  <si>
    <t xml:space="preserve">  -  пересдача рейтинга+экзамен по экзаменуемой дициплине           </t>
  </si>
  <si>
    <t xml:space="preserve">  -  повышение GPA                                                                               </t>
  </si>
  <si>
    <t xml:space="preserve">  -  пересдача экзамена, в т.ч. вторичная пересдача</t>
  </si>
  <si>
    <t xml:space="preserve">  -  неявка на экзамен без уважительной причины или удаление с экзамена</t>
  </si>
  <si>
    <t xml:space="preserve">  -  «Волшебная кисточка», студия хореографии,  домбра  и т.п.</t>
  </si>
  <si>
    <t xml:space="preserve">  -  кружки по предметам: юный историк, юный натуралист и т.п.</t>
  </si>
  <si>
    <t xml:space="preserve">  -  спортивные секции: баскетбол, волейбол и т.п.</t>
  </si>
  <si>
    <t xml:space="preserve">  -  музыкальная студия: вокал, фортепиано,гитара и т.п.</t>
  </si>
  <si>
    <t xml:space="preserve">  -  восточные единоборства (каратэ), шахматы</t>
  </si>
  <si>
    <t xml:space="preserve">  -  республиканского масштаба</t>
  </si>
  <si>
    <t xml:space="preserve">  -  международного масштаба</t>
  </si>
  <si>
    <t>Обучение на подготовительных курсах (не менее 12 чел.):</t>
  </si>
  <si>
    <t>18 часов</t>
  </si>
  <si>
    <t>при обучении одного из студентов на заочной форме обучения максимальная скидка предоставляется студенту заочной формы обучения</t>
  </si>
  <si>
    <t>Для победителей республиканских школьных олимпиад  (1, 2, 3 призовые места) за первый год обучения</t>
  </si>
  <si>
    <r>
      <rPr>
        <b/>
        <sz val="12"/>
        <rFont val="Times New Roman"/>
        <family val="1"/>
        <charset val="204"/>
      </rPr>
      <t xml:space="preserve">      *</t>
    </r>
    <r>
      <rPr>
        <sz val="12"/>
        <rFont val="Times New Roman"/>
        <family val="1"/>
        <charset val="204"/>
      </rPr>
      <t xml:space="preserve"> В случае если студент (абитуриент), работник  ТОО "КАУ",  претендует на скидку  по  нескольким из вышеназванных </t>
    </r>
  </si>
  <si>
    <t xml:space="preserve"> позиций, ему  может быть установлена максимально возможная из предложенных  размеров скидки.</t>
  </si>
  <si>
    <t>РК, тариф увеличивается на 15%.</t>
  </si>
  <si>
    <r>
      <t xml:space="preserve"> -</t>
    </r>
    <r>
      <rPr>
        <b/>
        <sz val="12"/>
        <color indexed="8"/>
        <rFont val="Times New Roman"/>
        <family val="1"/>
        <charset val="204"/>
      </rPr>
      <t xml:space="preserve">     школа при КАУ</t>
    </r>
    <r>
      <rPr>
        <sz val="12"/>
        <color indexed="8"/>
        <rFont val="Times New Roman"/>
        <family val="1"/>
        <charset val="204"/>
      </rPr>
      <t xml:space="preserve">:  двухразовое (5-11кл.) и трехразовое (предшкола, 1-4 кл.) питание в столовой КАУ, групповые </t>
    </r>
  </si>
  <si>
    <t xml:space="preserve"> - при предварительной полугодовой оплате за обучение  до срока оплаты</t>
  </si>
  <si>
    <t xml:space="preserve"> - оплата за коммунальные услуги за проживание в Доме студентов (бесплатно проживают обучающиеся, из числа детей-инвалидов, инвалидов I  и II групп, инвалидов  детства, детей-сирот, детей, оставшихся без попечения родителей и обучающиеся граждане Афганистана по государственному заказу (гранту))</t>
  </si>
  <si>
    <t>**</t>
  </si>
  <si>
    <t>Подготовка документов, консультации и оказание содействия в получении:</t>
  </si>
  <si>
    <t>Аренда помещений  МОК, КАУ:</t>
  </si>
  <si>
    <t>Примечание:</t>
  </si>
  <si>
    <t>решению Руководства  МОК, КАУ.</t>
  </si>
  <si>
    <t>КАЗАХСКО-АМЕРИКАНСКИЙ УНИВЕРСИТЕТ</t>
  </si>
  <si>
    <t>ҚАЗАҚ-АМЕРИКА УНИВЕРСИТЕТІ</t>
  </si>
  <si>
    <t>учебных дисциплин соответственно; по окончании выдается  диплом государственного образца.</t>
  </si>
  <si>
    <t>к дипломному  проектированию и прохождению итоговой государственной аттестации.</t>
  </si>
  <si>
    <t>в соответствии с Тарифами  утвержденными на текущий учебный год, в котором студент вновь приступил</t>
  </si>
  <si>
    <t xml:space="preserve">Для школьников:                                                                                </t>
  </si>
  <si>
    <t xml:space="preserve">1 место                          </t>
  </si>
  <si>
    <t>2 место</t>
  </si>
  <si>
    <t>3 место</t>
  </si>
  <si>
    <t>победителям олимпиад (на базе КАУ) среди школьников присуждаются  гранты университета «Scholarships»</t>
  </si>
  <si>
    <r>
      <t xml:space="preserve">4. </t>
    </r>
    <r>
      <rPr>
        <sz val="12"/>
        <color indexed="8"/>
        <rFont val="Times New Roman"/>
        <family val="1"/>
        <charset val="204"/>
      </rPr>
      <t>** - согласно решению руководства.</t>
    </r>
  </si>
  <si>
    <t>_______________Ф.У.Таиров</t>
  </si>
  <si>
    <t>Для детей членов Совета Директоров:</t>
  </si>
  <si>
    <t>Ежегодный членский взнос в УМО</t>
  </si>
  <si>
    <t>на основные и дополнительные образовательные</t>
  </si>
  <si>
    <t xml:space="preserve"> и сопутствующие услуги</t>
  </si>
  <si>
    <t>на основные и дополнительные образовательные и сопутствующие услуги,</t>
  </si>
  <si>
    <t>оказываемые  АО "МОК" (Кампус КАУ), ТОО "КАУ"</t>
  </si>
  <si>
    <t>дальнейшим прохождением итоговой государственной аттестации, устанавливаются  следующие  тарифы:</t>
  </si>
  <si>
    <t>при условии подтверждения отличной успеваемости в первую экзаменационную сессию (согласно Положению о специальной стипендии «Scholarships»)</t>
  </si>
  <si>
    <t xml:space="preserve"> - ксерокопирование и распечатка учебных материалов, в том числе Hand-оuts; пользование компьютерным залом, интернетом в библиотеке, публикация научных трудов в сборнике «KAU Transactions»; издание научной и учебно-методической литературы под  эгидой КАУ, экстренная помощь специалистов Клиники КАУ</t>
  </si>
  <si>
    <t xml:space="preserve"> - групповые занятия в кружках (1 по выбору) и спортивных секциях (1 по выбору); пользование компьютерным залом; интернетом в библиотеке</t>
  </si>
  <si>
    <t xml:space="preserve"> - сдача экзамена по дисциплине при несовпадении системы оценки знаний (буквенная или цифровая) или досдача кредитов     </t>
  </si>
  <si>
    <r>
      <t xml:space="preserve">3.  </t>
    </r>
    <r>
      <rPr>
        <sz val="12"/>
        <color indexed="8"/>
        <rFont val="Times New Roman"/>
        <family val="1"/>
        <charset val="204"/>
      </rPr>
      <t>* - сумма подлежит перерасчету, согласно повышения тарифов поставщиками услуг.</t>
    </r>
  </si>
  <si>
    <t xml:space="preserve">-  студенты очной формы обучения (норма 6 кв.м) </t>
  </si>
  <si>
    <t>-  магистранты по госзаказу/платное обучение (норма 6 кв.м)</t>
  </si>
  <si>
    <t>-  родители студентов (норма 6 кв.м)</t>
  </si>
  <si>
    <t>-  регистрация по месту жительства</t>
  </si>
  <si>
    <t>-  снятие с  регистрации</t>
  </si>
  <si>
    <t>-  сотрудники и штатные преподаватели:</t>
  </si>
  <si>
    <t>-  студенты заочной формы обучения (во время сессии норма 6 кв.м),                                                                                                                                          -  студенты очной формы обучения (в каникулярный период норма 6 кв.м)</t>
  </si>
  <si>
    <t xml:space="preserve"> - приглашение иностранного гражданина в РК (двухкратная, трехкратная, мно-гократная)</t>
  </si>
  <si>
    <t xml:space="preserve"> - за уже обучающегося ребенка</t>
  </si>
  <si>
    <t xml:space="preserve"> - за вновь поступившего второго ребенка</t>
  </si>
  <si>
    <t xml:space="preserve"> - за вновь поступившего третьего ребенка</t>
  </si>
  <si>
    <t xml:space="preserve"> - за вновь поступившего второго ребенка </t>
  </si>
  <si>
    <t xml:space="preserve"> - за каждого следующего ребенка </t>
  </si>
  <si>
    <r>
      <rPr>
        <b/>
        <sz val="12"/>
        <color indexed="8"/>
        <rFont val="Times New Roman"/>
        <family val="1"/>
        <charset val="204"/>
      </rPr>
      <t>Курсы повышения квалификации для ППС, сотрудников и студентов в ИИДО</t>
    </r>
    <r>
      <rPr>
        <sz val="12"/>
        <color indexed="8"/>
        <rFont val="Times New Roman"/>
        <family val="1"/>
        <charset val="204"/>
      </rPr>
      <t xml:space="preserve"> (Институт инноваций и дополнительного образования)</t>
    </r>
  </si>
  <si>
    <t>Типовые программы дисциплин</t>
  </si>
  <si>
    <t xml:space="preserve"> - бакалавриат</t>
  </si>
  <si>
    <t xml:space="preserve"> - магистратура</t>
  </si>
  <si>
    <t xml:space="preserve"> - докторантура</t>
  </si>
  <si>
    <t xml:space="preserve"> - ТиПО</t>
  </si>
  <si>
    <t>__ ________2017  г.</t>
  </si>
  <si>
    <t>и.о.Начальник ФЭО</t>
  </si>
  <si>
    <t>________ А.С.Елибаева</t>
  </si>
  <si>
    <t>_______________А.С.Таубалдиева</t>
  </si>
  <si>
    <t>_______________Б.С.Есенбекова</t>
  </si>
  <si>
    <t xml:space="preserve"> </t>
  </si>
  <si>
    <t>на период 2017-2018 учебного года</t>
  </si>
  <si>
    <t>студия хореографии, шахматы, домбра) и спортивных  секциях 12-18 чел.  (1 занятие по выбору).</t>
  </si>
  <si>
    <t>2 500*</t>
  </si>
  <si>
    <t>Выпускникам  школы при КАУ, лицея при КазГАСА,  АКС, колледжа КазГАСА при поступлении в Бакалавриат (выпускникам школы и лицея также при поступлении в колледж КазГАСА или АКС, выпускникам бакалавриата при поступлении в Магистратуру), с учетом непрерывного образования, за весь период обучениячетом непрерывного образования, за весь период обучения</t>
  </si>
  <si>
    <t>Скидки и льготы*</t>
  </si>
  <si>
    <t>Стоимость ущерба, подлежащего возмещению</t>
  </si>
  <si>
    <t>согласно ПВР АО "МОК", АО "КазГАСА", ТОО "КАУ"</t>
  </si>
  <si>
    <t>Содержание нарушения</t>
  </si>
  <si>
    <t>Вид взыскания и размер суммы возмещения ущерба</t>
  </si>
  <si>
    <t>За порчу имущества, инвентаря и интерьера помещений  АО "МОК", АО "КазГАСА", ТОО "КАУ"</t>
  </si>
  <si>
    <t>100% возмещение ущерба</t>
  </si>
  <si>
    <t>Приобретение, хранение, употребление, реклама, сбыт наркотических средств, психотропных веществ, а также алкогольных напитков</t>
  </si>
  <si>
    <t>Отчисление</t>
  </si>
  <si>
    <t>Приобретение, применение, сбыт, хранение, ношение, реклама стрелкового и холодного оружия, боеприпасов, взрывчатых веществ и взрывных устройств</t>
  </si>
  <si>
    <t>Организация и/или участие в драке</t>
  </si>
  <si>
    <t>Игра в азартные игры (включая игру в игральные карты)</t>
  </si>
  <si>
    <t>5 000 тенге</t>
  </si>
  <si>
    <t>Курение (включая кальян, электронные сигареты):</t>
  </si>
  <si>
    <t>Первый раз</t>
  </si>
  <si>
    <t>2 000 тенге</t>
  </si>
  <si>
    <t>При повторе курения (после наложения взыскания в течение года)</t>
  </si>
  <si>
    <t>Употребление, реклама, реализация жевательной резинки, щелканье семечек</t>
  </si>
  <si>
    <t>1 000 тенге</t>
  </si>
  <si>
    <t>Нарушение санитарно-гигиенических норм в Доме студентов и в зданиях МОК (КазГАСА, КАУ)</t>
  </si>
  <si>
    <t>3 000  тенге</t>
  </si>
  <si>
    <t>Применение нецензурных и оскорбительных для человеческого достоинства выражений, нанесение ущерба имиджу МОК, распространение недостоверных сведений о деятельности вуза и т.д.</t>
  </si>
  <si>
    <t>более трех нарушений</t>
  </si>
  <si>
    <t>За нарушение правил эксплуатации лифта. Несоблюдение учета грузоподъемности лифтов (малый лифт-4 чел., большой лифт-6 чел.), засорение и т.п. Стоимость простоя и вызов спец.службы</t>
  </si>
  <si>
    <t>3 500 тенге/чел.</t>
  </si>
  <si>
    <t>при повторе</t>
  </si>
  <si>
    <t>в 2-х кратном размере</t>
  </si>
  <si>
    <t>Парковка автомашины в неустановленных местах и заезд на газоны на территории АО "МОК", АО "КазГАСА", ТОО "КАУ"</t>
  </si>
  <si>
    <t>7 500 тенге</t>
  </si>
  <si>
    <t>Для детей членов Совета Попечителей:</t>
  </si>
  <si>
    <t>за обучающегося ребенка;</t>
  </si>
  <si>
    <t>за вновь поступившего второго ребенка;</t>
  </si>
  <si>
    <t xml:space="preserve"> за каждого следующего ребенка</t>
  </si>
  <si>
    <r>
      <rPr>
        <b/>
        <i/>
        <sz val="12"/>
        <color indexed="8"/>
        <rFont val="Times New Roman"/>
        <family val="1"/>
        <charset val="204"/>
      </rPr>
      <t xml:space="preserve">При оплате за обучение 2-х членов одной семьи (супруг, супруга, дети и родители) </t>
    </r>
    <r>
      <rPr>
        <sz val="12"/>
        <color indexed="8"/>
        <rFont val="Times New Roman"/>
        <family val="1"/>
        <charset val="204"/>
      </rPr>
      <t xml:space="preserve">при предъявлении документов, подтверждающих принадлежность к одной семье: </t>
    </r>
  </si>
  <si>
    <t xml:space="preserve"> - за уже обучающегося </t>
  </si>
  <si>
    <t xml:space="preserve"> - за вновь поступившего </t>
  </si>
  <si>
    <t>120000*</t>
  </si>
  <si>
    <t>110000*</t>
  </si>
  <si>
    <t>100000*</t>
  </si>
  <si>
    <t>90000*</t>
  </si>
  <si>
    <t>Обучение в Школе при KАУ *</t>
  </si>
  <si>
    <t>* Обучение в Школе при KАУ  - тариф не включает в себя стоимости развозки</t>
  </si>
  <si>
    <t>Развозка учащихся школы</t>
  </si>
  <si>
    <t xml:space="preserve"> - выдача академической справки  для бакалавриата и магистратуры </t>
  </si>
  <si>
    <t>_________________Несипбаев А.С.</t>
  </si>
  <si>
    <t>___ ________ 2017 год</t>
  </si>
  <si>
    <t>Алматы 2017</t>
  </si>
  <si>
    <r>
      <rPr>
        <b/>
        <sz val="12"/>
        <color indexed="8"/>
        <rFont val="Times New Roman"/>
        <family val="1"/>
        <charset val="204"/>
      </rPr>
      <t>4</t>
    </r>
    <r>
      <rPr>
        <sz val="12"/>
        <color indexed="8"/>
        <rFont val="Times New Roman"/>
        <family val="1"/>
        <charset val="204"/>
      </rPr>
      <t xml:space="preserve">.     Оплата за обучение включает следующие услуги: </t>
    </r>
  </si>
  <si>
    <r>
      <t>5.</t>
    </r>
    <r>
      <rPr>
        <sz val="12"/>
        <color indexed="8"/>
        <rFont val="Times New Roman"/>
        <family val="1"/>
        <charset val="204"/>
      </rPr>
      <t xml:space="preserve">    Восстанавливающимся для подготовки  дипломного проектирования, подготовки магистерской  диссертации с </t>
    </r>
  </si>
  <si>
    <r>
      <t xml:space="preserve">5.1.   </t>
    </r>
    <r>
      <rPr>
        <sz val="12"/>
        <color indexed="8"/>
        <rFont val="Times New Roman"/>
        <family val="1"/>
        <charset val="204"/>
      </rPr>
      <t xml:space="preserve"> для бакалавров и магистрантов  устанавливается  полная стоимость за семестр (полугодие), в соответствии с </t>
    </r>
  </si>
  <si>
    <r>
      <t>5.2.</t>
    </r>
    <r>
      <rPr>
        <sz val="12"/>
        <color indexed="8"/>
        <rFont val="Times New Roman"/>
        <family val="1"/>
        <charset val="204"/>
      </rPr>
      <t xml:space="preserve">   для обучающихся АКС при КАУ устанавливается половина стоимости за семестр (полугодие), </t>
    </r>
  </si>
  <si>
    <r>
      <t>6.     Контрольный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 xml:space="preserve">срок оплаты </t>
    </r>
    <r>
      <rPr>
        <b/>
        <i/>
        <sz val="12"/>
        <color indexed="8"/>
        <rFont val="Times New Roman"/>
        <family val="1"/>
        <charset val="204"/>
      </rPr>
      <t xml:space="preserve">(deadline) </t>
    </r>
  </si>
  <si>
    <t>6.1.  для студентов очной, заочной и дистанционной формы обучения МОК, КАУ:</t>
  </si>
  <si>
    <t xml:space="preserve">6.1.1.   для вновь поступивших студентов, студентов приступивших к занятиям на повторном курсе, после </t>
  </si>
  <si>
    <t>6.1.2.    для переходящего контингента – 15 июля предстоящего учебного года.</t>
  </si>
  <si>
    <t>6.1.3.    для студентов приступивших к занятиям на повторном курсе, после академического отпуска, зачисленных</t>
  </si>
  <si>
    <t>6.1.4.    для переходящего контингента  – 25 декабря учебного года.</t>
  </si>
  <si>
    <t xml:space="preserve">6.2.     для обучающихся в Школе  при КАУ: </t>
  </si>
  <si>
    <t xml:space="preserve">6.2.1.   для зачисленных в Школу при КАУ в течение учебного года – в течение трех дней с момента начала </t>
  </si>
  <si>
    <t>6.2.2.    для переходящего контингента - 25-ое число предыдущего месяца.</t>
  </si>
  <si>
    <t xml:space="preserve"> - выдача академической справки (установленной формы) для колледжа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</si>
</sst>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48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5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2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0" xfId="0" applyFont="1"/>
    <xf numFmtId="0" fontId="11" fillId="0" borderId="13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center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0" fontId="14" fillId="0" borderId="0" xfId="0" applyFont="1" applyBorder="1"/>
    <xf numFmtId="3" fontId="12" fillId="2" borderId="58" xfId="0" applyNumberFormat="1" applyFont="1" applyFill="1" applyBorder="1" applyAlignment="1">
      <alignment horizontal="center" vertical="center"/>
    </xf>
    <xf numFmtId="3" fontId="12" fillId="2" borderId="59" xfId="0" applyNumberFormat="1" applyFont="1" applyFill="1" applyBorder="1" applyAlignment="1">
      <alignment horizontal="center" vertical="center"/>
    </xf>
    <xf numFmtId="3" fontId="12" fillId="2" borderId="57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3" fontId="12" fillId="2" borderId="21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center" vertical="center"/>
    </xf>
    <xf numFmtId="3" fontId="12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1" fillId="2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1" fillId="0" borderId="37" xfId="0" applyFont="1" applyBorder="1" applyAlignment="1">
      <alignment horizontal="center" vertical="center" wrapText="1"/>
    </xf>
    <xf numFmtId="3" fontId="12" fillId="2" borderId="18" xfId="0" applyNumberFormat="1" applyFont="1" applyFill="1" applyBorder="1" applyAlignment="1">
      <alignment horizontal="center" vertical="center"/>
    </xf>
    <xf numFmtId="3" fontId="12" fillId="2" borderId="61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2" fillId="2" borderId="5" xfId="0" applyNumberFormat="1" applyFont="1" applyFill="1" applyBorder="1" applyAlignment="1">
      <alignment horizontal="center" vertical="center"/>
    </xf>
    <xf numFmtId="3" fontId="2" fillId="0" borderId="61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1" fillId="0" borderId="4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" fillId="0" borderId="65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3" fontId="12" fillId="0" borderId="57" xfId="0" applyNumberFormat="1" applyFont="1" applyBorder="1" applyAlignment="1">
      <alignment horizontal="center" vertical="center"/>
    </xf>
    <xf numFmtId="0" fontId="1" fillId="3" borderId="62" xfId="0" applyFont="1" applyFill="1" applyBorder="1" applyAlignment="1">
      <alignment vertical="center"/>
    </xf>
    <xf numFmtId="3" fontId="12" fillId="0" borderId="22" xfId="0" applyNumberFormat="1" applyFont="1" applyBorder="1" applyAlignment="1">
      <alignment horizontal="center" vertical="center"/>
    </xf>
    <xf numFmtId="3" fontId="12" fillId="2" borderId="54" xfId="0" applyNumberFormat="1" applyFont="1" applyFill="1" applyBorder="1" applyAlignment="1">
      <alignment horizontal="center" vertical="center"/>
    </xf>
    <xf numFmtId="0" fontId="12" fillId="0" borderId="67" xfId="0" applyFont="1" applyBorder="1" applyAlignment="1">
      <alignment horizontal="left" vertical="center"/>
    </xf>
    <xf numFmtId="3" fontId="12" fillId="2" borderId="65" xfId="0" applyNumberFormat="1" applyFont="1" applyFill="1" applyBorder="1" applyAlignment="1">
      <alignment horizontal="center" vertical="center"/>
    </xf>
    <xf numFmtId="3" fontId="12" fillId="2" borderId="37" xfId="0" applyNumberFormat="1" applyFont="1" applyFill="1" applyBorder="1" applyAlignment="1">
      <alignment horizontal="center" vertical="center"/>
    </xf>
    <xf numFmtId="3" fontId="13" fillId="0" borderId="54" xfId="0" applyNumberFormat="1" applyFont="1" applyBorder="1" applyAlignment="1">
      <alignment horizontal="center" vertical="center"/>
    </xf>
    <xf numFmtId="3" fontId="14" fillId="0" borderId="61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0" fontId="12" fillId="0" borderId="63" xfId="0" applyFont="1" applyBorder="1" applyAlignment="1">
      <alignment horizontal="left" vertical="center"/>
    </xf>
    <xf numFmtId="0" fontId="11" fillId="0" borderId="62" xfId="0" applyFont="1" applyBorder="1" applyAlignment="1">
      <alignment horizontal="left" vertical="center"/>
    </xf>
    <xf numFmtId="3" fontId="12" fillId="2" borderId="31" xfId="0" applyNumberFormat="1" applyFont="1" applyFill="1" applyBorder="1" applyAlignment="1">
      <alignment horizontal="center" vertical="center"/>
    </xf>
    <xf numFmtId="3" fontId="12" fillId="2" borderId="68" xfId="0" applyNumberFormat="1" applyFont="1" applyFill="1" applyBorder="1" applyAlignment="1">
      <alignment horizontal="center" vertical="center"/>
    </xf>
    <xf numFmtId="3" fontId="12" fillId="2" borderId="69" xfId="0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15" fillId="0" borderId="0" xfId="1" applyFont="1"/>
    <xf numFmtId="3" fontId="19" fillId="4" borderId="21" xfId="0" applyNumberFormat="1" applyFont="1" applyFill="1" applyBorder="1" applyAlignment="1">
      <alignment horizontal="center" vertical="center"/>
    </xf>
    <xf numFmtId="3" fontId="19" fillId="4" borderId="10" xfId="0" applyNumberFormat="1" applyFont="1" applyFill="1" applyBorder="1" applyAlignment="1">
      <alignment horizontal="center" vertical="center"/>
    </xf>
    <xf numFmtId="3" fontId="12" fillId="0" borderId="5" xfId="0" applyNumberFormat="1" applyFont="1" applyBorder="1" applyAlignment="1">
      <alignment horizontal="center" vertical="center"/>
    </xf>
    <xf numFmtId="3" fontId="19" fillId="4" borderId="37" xfId="0" applyNumberFormat="1" applyFont="1" applyFill="1" applyBorder="1" applyAlignment="1">
      <alignment horizontal="center" vertical="center"/>
    </xf>
    <xf numFmtId="3" fontId="12" fillId="0" borderId="21" xfId="0" applyNumberFormat="1" applyFont="1" applyBorder="1" applyAlignment="1">
      <alignment horizontal="center" vertical="center"/>
    </xf>
    <xf numFmtId="3" fontId="12" fillId="4" borderId="21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4" borderId="10" xfId="0" applyNumberFormat="1" applyFont="1" applyFill="1" applyBorder="1" applyAlignment="1">
      <alignment horizontal="center" vertical="center"/>
    </xf>
    <xf numFmtId="0" fontId="1" fillId="0" borderId="39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0" fontId="1" fillId="0" borderId="60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1" fillId="0" borderId="63" xfId="0" applyFont="1" applyBorder="1" applyAlignment="1">
      <alignment horizontal="left" vertical="center"/>
    </xf>
    <xf numFmtId="0" fontId="1" fillId="0" borderId="6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15" xfId="0" applyFont="1" applyFill="1" applyBorder="1" applyAlignment="1">
      <alignment horizontal="justify" vertical="center" wrapText="1"/>
    </xf>
    <xf numFmtId="2" fontId="1" fillId="0" borderId="7" xfId="0" applyNumberFormat="1" applyFont="1" applyFill="1" applyBorder="1" applyAlignment="1">
      <alignment horizontal="justify" vertical="center" wrapText="1"/>
    </xf>
    <xf numFmtId="2" fontId="2" fillId="0" borderId="6" xfId="0" applyNumberFormat="1" applyFont="1" applyFill="1" applyBorder="1" applyAlignment="1">
      <alignment horizontal="left" vertical="center" wrapText="1"/>
    </xf>
    <xf numFmtId="2" fontId="2" fillId="0" borderId="15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9" fillId="0" borderId="0" xfId="0" applyFont="1" applyAlignment="1"/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Border="1"/>
    <xf numFmtId="3" fontId="25" fillId="2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6" fillId="0" borderId="0" xfId="0" applyFont="1"/>
    <xf numFmtId="0" fontId="15" fillId="0" borderId="0" xfId="0" applyFont="1"/>
    <xf numFmtId="3" fontId="15" fillId="0" borderId="0" xfId="0" applyNumberFormat="1" applyFont="1"/>
    <xf numFmtId="0" fontId="25" fillId="0" borderId="0" xfId="0" applyFont="1"/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3" fontId="2" fillId="0" borderId="72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3" fontId="5" fillId="2" borderId="10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5" fillId="2" borderId="37" xfId="0" applyNumberFormat="1" applyFont="1" applyFill="1" applyBorder="1" applyAlignment="1">
      <alignment horizontal="center" vertical="center"/>
    </xf>
    <xf numFmtId="3" fontId="1" fillId="2" borderId="54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1" fillId="2" borderId="6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2" fillId="0" borderId="6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3" fontId="6" fillId="0" borderId="73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/>
    </xf>
    <xf numFmtId="0" fontId="6" fillId="0" borderId="73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vertical="center" wrapText="1"/>
    </xf>
    <xf numFmtId="3" fontId="6" fillId="0" borderId="73" xfId="0" applyNumberFormat="1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 wrapText="1"/>
    </xf>
    <xf numFmtId="3" fontId="6" fillId="0" borderId="74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justify" vertical="center"/>
    </xf>
    <xf numFmtId="9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justify" vertical="center"/>
    </xf>
    <xf numFmtId="0" fontId="2" fillId="0" borderId="24" xfId="0" applyFont="1" applyFill="1" applyBorder="1" applyAlignment="1">
      <alignment horizontal="justify" vertical="center"/>
    </xf>
    <xf numFmtId="9" fontId="2" fillId="0" borderId="1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justify" vertical="center"/>
    </xf>
    <xf numFmtId="9" fontId="2" fillId="0" borderId="7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vertical="center" wrapText="1"/>
    </xf>
    <xf numFmtId="9" fontId="2" fillId="0" borderId="2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justify" vertical="top"/>
    </xf>
    <xf numFmtId="0" fontId="2" fillId="0" borderId="2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justify" vertical="top"/>
    </xf>
    <xf numFmtId="0" fontId="2" fillId="0" borderId="15" xfId="0" applyFont="1" applyFill="1" applyBorder="1" applyAlignment="1">
      <alignment horizontal="justify" vertical="top"/>
    </xf>
    <xf numFmtId="9" fontId="2" fillId="0" borderId="1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justify" vertical="center" wrapText="1"/>
    </xf>
    <xf numFmtId="0" fontId="2" fillId="0" borderId="2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justify" vertical="center" wrapText="1"/>
    </xf>
    <xf numFmtId="0" fontId="2" fillId="0" borderId="4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justify" vertical="center"/>
    </xf>
    <xf numFmtId="9" fontId="2" fillId="0" borderId="16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9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vertical="center" wrapText="1"/>
    </xf>
    <xf numFmtId="9" fontId="6" fillId="0" borderId="6" xfId="0" applyNumberFormat="1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left" vertical="center" wrapText="1"/>
    </xf>
    <xf numFmtId="0" fontId="6" fillId="0" borderId="5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justify" vertical="center" wrapText="1"/>
    </xf>
    <xf numFmtId="9" fontId="6" fillId="0" borderId="52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justify" vertical="center" wrapText="1"/>
    </xf>
    <xf numFmtId="9" fontId="6" fillId="0" borderId="47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vertical="top" wrapText="1"/>
    </xf>
    <xf numFmtId="9" fontId="6" fillId="0" borderId="23" xfId="0" applyNumberFormat="1" applyFont="1" applyFill="1" applyBorder="1" applyAlignment="1">
      <alignment horizontal="center" wrapText="1"/>
    </xf>
    <xf numFmtId="9" fontId="6" fillId="0" borderId="20" xfId="0" applyNumberFormat="1" applyFont="1" applyFill="1" applyBorder="1" applyAlignment="1">
      <alignment horizontal="center" wrapText="1"/>
    </xf>
    <xf numFmtId="9" fontId="6" fillId="0" borderId="12" xfId="0" applyNumberFormat="1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center" vertical="center"/>
    </xf>
    <xf numFmtId="0" fontId="1" fillId="0" borderId="4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27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left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/>
    </xf>
    <xf numFmtId="3" fontId="2" fillId="0" borderId="7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70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justify" vertical="center" wrapText="1"/>
    </xf>
    <xf numFmtId="0" fontId="2" fillId="0" borderId="26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wrapText="1"/>
    </xf>
    <xf numFmtId="0" fontId="2" fillId="0" borderId="12" xfId="0" applyFont="1" applyFill="1" applyBorder="1" applyAlignment="1">
      <alignment vertical="center"/>
    </xf>
    <xf numFmtId="0" fontId="1" fillId="0" borderId="20" xfId="0" applyFont="1" applyFill="1" applyBorder="1" applyAlignment="1">
      <alignment wrapText="1"/>
    </xf>
    <xf numFmtId="0" fontId="2" fillId="0" borderId="17" xfId="0" applyFont="1" applyFill="1" applyBorder="1" applyAlignment="1">
      <alignment vertical="center"/>
    </xf>
    <xf numFmtId="0" fontId="8" fillId="0" borderId="70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 wrapText="1"/>
    </xf>
    <xf numFmtId="49" fontId="6" fillId="0" borderId="20" xfId="0" applyNumberFormat="1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vertical="center"/>
    </xf>
    <xf numFmtId="49" fontId="6" fillId="0" borderId="6" xfId="0" applyNumberFormat="1" applyFont="1" applyFill="1" applyBorder="1" applyAlignment="1">
      <alignment horizontal="justify" vertical="center" wrapText="1"/>
    </xf>
    <xf numFmtId="49" fontId="6" fillId="0" borderId="24" xfId="0" applyNumberFormat="1" applyFont="1" applyFill="1" applyBorder="1" applyAlignment="1">
      <alignment vertical="center" wrapText="1"/>
    </xf>
    <xf numFmtId="0" fontId="5" fillId="0" borderId="6" xfId="0" applyFont="1" applyFill="1" applyBorder="1" applyAlignment="1">
      <alignment wrapText="1"/>
    </xf>
    <xf numFmtId="0" fontId="2" fillId="0" borderId="6" xfId="0" applyFont="1" applyFill="1" applyBorder="1" applyAlignment="1"/>
    <xf numFmtId="0" fontId="2" fillId="0" borderId="24" xfId="0" applyFont="1" applyFill="1" applyBorder="1" applyAlignment="1">
      <alignment horizontal="left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16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21" fillId="0" borderId="0" xfId="1" applyFont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 wrapText="1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justify" vertical="center"/>
    </xf>
    <xf numFmtId="0" fontId="2" fillId="0" borderId="3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3" fontId="2" fillId="0" borderId="42" xfId="0" applyNumberFormat="1" applyFont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5" xfId="0" applyNumberFormat="1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3" fontId="2" fillId="0" borderId="42" xfId="0" applyNumberFormat="1" applyFont="1" applyFill="1" applyBorder="1" applyAlignment="1">
      <alignment horizontal="center"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distributed" vertical="center" wrapText="1"/>
    </xf>
    <xf numFmtId="0" fontId="1" fillId="0" borderId="0" xfId="0" applyFont="1" applyAlignment="1">
      <alignment horizont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2" fillId="0" borderId="0" xfId="0" applyFont="1" applyAlignment="1">
      <alignment horizontal="distributed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distributed" vertical="center" wrapText="1"/>
    </xf>
    <xf numFmtId="0" fontId="2" fillId="0" borderId="0" xfId="0" applyFont="1" applyFill="1" applyAlignment="1">
      <alignment horizontal="justify" vertical="center" wrapText="1"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justify" vertical="center"/>
    </xf>
    <xf numFmtId="0" fontId="1" fillId="0" borderId="0" xfId="0" applyFont="1" applyFill="1" applyAlignment="1">
      <alignment horizontal="center"/>
    </xf>
    <xf numFmtId="3" fontId="2" fillId="0" borderId="6" xfId="0" applyNumberFormat="1" applyFont="1" applyFill="1" applyBorder="1" applyAlignment="1">
      <alignment horizontal="center" vertical="center"/>
    </xf>
    <xf numFmtId="3" fontId="2" fillId="0" borderId="4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6" fillId="0" borderId="6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 wrapText="1"/>
    </xf>
    <xf numFmtId="0" fontId="6" fillId="0" borderId="41" xfId="0" applyFont="1" applyFill="1" applyBorder="1" applyAlignment="1">
      <alignment horizontal="distributed" vertical="center" wrapText="1"/>
    </xf>
    <xf numFmtId="0" fontId="0" fillId="0" borderId="41" xfId="0" applyFill="1" applyBorder="1" applyAlignment="1">
      <alignment horizontal="distributed" vertical="center" wrapText="1"/>
    </xf>
    <xf numFmtId="0" fontId="2" fillId="0" borderId="0" xfId="0" applyFont="1" applyFill="1" applyAlignment="1"/>
    <xf numFmtId="0" fontId="0" fillId="0" borderId="0" xfId="0" applyFill="1" applyAlignment="1"/>
    <xf numFmtId="0" fontId="5" fillId="0" borderId="0" xfId="0" applyFont="1" applyFill="1" applyAlignment="1">
      <alignment horizontal="distributed" vertical="center" wrapText="1"/>
    </xf>
    <xf numFmtId="3" fontId="2" fillId="0" borderId="52" xfId="0" applyNumberFormat="1" applyFont="1" applyFill="1" applyBorder="1" applyAlignment="1">
      <alignment horizontal="center" vertical="center" wrapText="1"/>
    </xf>
    <xf numFmtId="3" fontId="2" fillId="0" borderId="53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43" xfId="0" applyNumberFormat="1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top" wrapText="1"/>
    </xf>
    <xf numFmtId="3" fontId="2" fillId="0" borderId="43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3" fontId="2" fillId="0" borderId="43" xfId="0" applyNumberFormat="1" applyFont="1" applyFill="1" applyBorder="1" applyAlignment="1">
      <alignment horizontal="center"/>
    </xf>
    <xf numFmtId="0" fontId="2" fillId="0" borderId="7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distributed" vertical="center" wrapText="1"/>
    </xf>
    <xf numFmtId="0" fontId="2" fillId="0" borderId="53" xfId="0" applyFont="1" applyFill="1" applyBorder="1" applyAlignment="1">
      <alignment horizontal="distributed" vertical="center" wrapText="1"/>
    </xf>
    <xf numFmtId="0" fontId="2" fillId="0" borderId="6" xfId="0" applyFont="1" applyFill="1" applyBorder="1" applyAlignment="1">
      <alignment horizontal="distributed" vertical="center" wrapText="1"/>
    </xf>
    <xf numFmtId="0" fontId="2" fillId="0" borderId="43" xfId="0" applyFont="1" applyFill="1" applyBorder="1" applyAlignment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0" fontId="2" fillId="0" borderId="45" xfId="0" applyFont="1" applyFill="1" applyBorder="1" applyAlignment="1">
      <alignment horizontal="distributed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/>
    </xf>
    <xf numFmtId="3" fontId="2" fillId="0" borderId="53" xfId="0" applyNumberFormat="1" applyFont="1" applyFill="1" applyBorder="1" applyAlignment="1">
      <alignment horizontal="center"/>
    </xf>
    <xf numFmtId="3" fontId="2" fillId="0" borderId="47" xfId="0" applyNumberFormat="1" applyFont="1" applyFill="1" applyBorder="1" applyAlignment="1">
      <alignment horizontal="center" vertical="center" wrapText="1"/>
    </xf>
    <xf numFmtId="3" fontId="2" fillId="0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45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left" vertical="center"/>
    </xf>
    <xf numFmtId="3" fontId="2" fillId="0" borderId="24" xfId="0" applyNumberFormat="1" applyFont="1" applyFill="1" applyBorder="1" applyAlignment="1">
      <alignment horizontal="center"/>
    </xf>
    <xf numFmtId="3" fontId="2" fillId="0" borderId="45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3" fontId="2" fillId="0" borderId="52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 wrapText="1"/>
    </xf>
    <xf numFmtId="3" fontId="2" fillId="0" borderId="43" xfId="0" applyNumberFormat="1" applyFont="1" applyFill="1" applyBorder="1" applyAlignment="1">
      <alignment horizontal="center" wrapText="1"/>
    </xf>
    <xf numFmtId="3" fontId="2" fillId="0" borderId="24" xfId="0" applyNumberFormat="1" applyFont="1" applyFill="1" applyBorder="1" applyAlignment="1">
      <alignment horizontal="center" wrapText="1"/>
    </xf>
    <xf numFmtId="3" fontId="2" fillId="0" borderId="45" xfId="0" applyNumberFormat="1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3" fontId="2" fillId="0" borderId="27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12" fillId="0" borderId="34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" fontId="12" fillId="0" borderId="6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4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3" fontId="12" fillId="0" borderId="39" xfId="0" applyNumberFormat="1" applyFont="1" applyBorder="1" applyAlignment="1">
      <alignment horizontal="center" vertical="center"/>
    </xf>
    <xf numFmtId="3" fontId="12" fillId="0" borderId="32" xfId="0" applyNumberFormat="1" applyFont="1" applyBorder="1" applyAlignment="1">
      <alignment horizontal="center" vertical="center"/>
    </xf>
    <xf numFmtId="3" fontId="12" fillId="0" borderId="40" xfId="0" applyNumberFormat="1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" fillId="3" borderId="2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/>
    </xf>
    <xf numFmtId="3" fontId="12" fillId="0" borderId="6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560294</xdr:colOff>
      <xdr:row>11</xdr:row>
      <xdr:rowOff>174625</xdr:rowOff>
    </xdr:from>
    <xdr:to>
      <xdr:col>7</xdr:col>
      <xdr:colOff>44823</xdr:colOff>
      <xdr:row>29</xdr:row>
      <xdr:rowOff>60614</xdr:rowOff>
    </xdr:to>
    <xdr:pic>
      <xdr:nvPicPr>
        <xdr:cNvPr id="2" name="Рисунок 1" descr="Эмблема КАУ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5412" y="2303743"/>
          <a:ext cx="3115235" cy="33149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314325</xdr:colOff>
          <xdr:row>0</xdr:row>
          <xdr:rowOff>66675</xdr:rowOff>
        </xdr:from>
        <xdr:to>
          <xdr:col>1</xdr:col>
          <xdr:colOff>466725</xdr:colOff>
          <xdr:row>4</xdr:row>
          <xdr:rowOff>38100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2"/>
  <sheetViews>
    <sheetView view="pageBreakPreview" topLeftCell="A13" zoomScale="85" zoomScaleNormal="100" zoomScaleSheetLayoutView="85" workbookViewId="0">
      <selection activeCell="E46" sqref="E46"/>
    </sheetView>
  </sheetViews>
  <sheetFormatPr defaultRowHeight="15" x14ac:dyDescent="0.25"/>
  <sheetData>
    <row r="1" spans="1:9" ht="15.75" x14ac:dyDescent="0.25">
      <c r="A1" s="285" t="s">
        <v>143</v>
      </c>
      <c r="B1" s="285"/>
      <c r="C1" s="285"/>
      <c r="D1" s="285"/>
      <c r="E1" s="285"/>
      <c r="F1" s="285"/>
      <c r="G1" s="285"/>
      <c r="H1" s="285"/>
      <c r="I1" s="285"/>
    </row>
    <row r="2" spans="1:9" x14ac:dyDescent="0.25">
      <c r="A2" s="286" t="s">
        <v>193</v>
      </c>
      <c r="B2" s="286"/>
      <c r="C2" s="286"/>
      <c r="D2" s="286"/>
      <c r="E2" s="286"/>
      <c r="F2" s="286"/>
      <c r="G2" s="286"/>
      <c r="H2" s="286"/>
      <c r="I2" s="286"/>
    </row>
    <row r="3" spans="1:9" ht="15.75" x14ac:dyDescent="0.25">
      <c r="A3" s="77"/>
      <c r="B3" s="77"/>
      <c r="C3" s="77"/>
      <c r="D3" s="77"/>
      <c r="E3" s="77"/>
      <c r="F3" s="77"/>
      <c r="G3" s="77"/>
      <c r="H3" s="77"/>
      <c r="I3" s="77"/>
    </row>
    <row r="4" spans="1:9" ht="15.75" x14ac:dyDescent="0.25">
      <c r="A4" s="285" t="s">
        <v>92</v>
      </c>
      <c r="B4" s="285"/>
      <c r="C4" s="285"/>
      <c r="D4" s="285"/>
      <c r="E4" s="285"/>
      <c r="F4" s="285"/>
      <c r="G4" s="285"/>
      <c r="H4" s="285"/>
      <c r="I4" s="285"/>
    </row>
    <row r="5" spans="1:9" x14ac:dyDescent="0.25">
      <c r="A5" s="286" t="s">
        <v>192</v>
      </c>
      <c r="B5" s="286"/>
      <c r="C5" s="286"/>
      <c r="D5" s="286"/>
      <c r="E5" s="286"/>
      <c r="F5" s="286"/>
      <c r="G5" s="286"/>
      <c r="H5" s="286"/>
      <c r="I5" s="286"/>
    </row>
    <row r="6" spans="1:9" x14ac:dyDescent="0.25">
      <c r="A6" s="78"/>
      <c r="B6" s="78"/>
      <c r="C6" s="78"/>
      <c r="D6" s="78"/>
      <c r="E6" s="78"/>
      <c r="F6" s="78"/>
      <c r="G6" s="78"/>
      <c r="H6" s="78"/>
      <c r="I6" s="78"/>
    </row>
    <row r="7" spans="1:9" x14ac:dyDescent="0.25">
      <c r="A7" s="78"/>
      <c r="B7" s="78"/>
      <c r="C7" s="78"/>
      <c r="D7" s="78"/>
      <c r="E7" s="78"/>
      <c r="F7" s="78"/>
      <c r="G7" s="78"/>
      <c r="H7" s="78"/>
      <c r="I7" s="78"/>
    </row>
    <row r="8" spans="1:9" x14ac:dyDescent="0.25">
      <c r="A8" s="78"/>
      <c r="B8" s="78"/>
      <c r="C8" s="78"/>
      <c r="D8" s="78"/>
      <c r="E8" s="78"/>
      <c r="F8" s="78"/>
      <c r="G8" s="78"/>
      <c r="H8" s="78"/>
      <c r="I8" s="78"/>
    </row>
    <row r="9" spans="1:9" x14ac:dyDescent="0.25">
      <c r="A9" s="78"/>
      <c r="B9" s="78"/>
      <c r="C9" s="78"/>
      <c r="D9" s="78"/>
      <c r="E9" s="78"/>
      <c r="F9" s="78"/>
      <c r="G9" s="78"/>
      <c r="H9" s="78"/>
      <c r="I9" s="78"/>
    </row>
    <row r="10" spans="1:9" x14ac:dyDescent="0.25">
      <c r="A10" s="78"/>
      <c r="B10" s="78"/>
      <c r="C10" s="78"/>
      <c r="D10" s="78"/>
      <c r="E10" s="78"/>
      <c r="F10" s="78"/>
      <c r="G10" s="78"/>
      <c r="H10" s="78"/>
      <c r="I10" s="78"/>
    </row>
    <row r="11" spans="1:9" x14ac:dyDescent="0.25">
      <c r="A11" s="78"/>
      <c r="B11" s="78"/>
      <c r="C11" s="78"/>
      <c r="D11" s="78"/>
      <c r="E11" s="78"/>
      <c r="F11" s="78"/>
      <c r="G11" s="78"/>
      <c r="H11" s="78"/>
      <c r="I11" s="78"/>
    </row>
    <row r="12" spans="1:9" x14ac:dyDescent="0.25">
      <c r="A12" s="78"/>
      <c r="B12" s="78"/>
      <c r="C12" s="78"/>
      <c r="D12" s="78"/>
      <c r="E12" s="78"/>
      <c r="F12" s="78"/>
      <c r="G12" s="78"/>
      <c r="H12" s="78"/>
      <c r="I12" s="78"/>
    </row>
    <row r="13" spans="1:9" x14ac:dyDescent="0.25">
      <c r="A13" s="78"/>
      <c r="B13" s="78"/>
      <c r="C13" s="78"/>
      <c r="D13" s="78"/>
      <c r="E13" s="78"/>
      <c r="F13" s="78"/>
      <c r="G13" s="78"/>
      <c r="H13" s="78"/>
      <c r="I13" s="78"/>
    </row>
    <row r="14" spans="1:9" x14ac:dyDescent="0.25">
      <c r="A14" s="78"/>
      <c r="B14" s="78"/>
      <c r="C14" s="78"/>
      <c r="D14" s="78"/>
      <c r="E14" s="78"/>
      <c r="F14" s="78"/>
      <c r="G14" s="78"/>
      <c r="H14" s="78"/>
      <c r="I14" s="78"/>
    </row>
    <row r="15" spans="1:9" x14ac:dyDescent="0.25">
      <c r="A15" s="78"/>
      <c r="B15" s="78"/>
      <c r="C15" s="78"/>
      <c r="D15" s="78"/>
      <c r="E15" s="78"/>
      <c r="F15" s="78"/>
      <c r="G15" s="78"/>
      <c r="H15" s="78"/>
      <c r="I15" s="78"/>
    </row>
    <row r="16" spans="1:9" x14ac:dyDescent="0.25">
      <c r="A16" s="78"/>
      <c r="B16" s="78"/>
      <c r="C16" s="78"/>
      <c r="D16" s="78"/>
      <c r="E16" s="78"/>
      <c r="F16" s="78"/>
      <c r="G16" s="78"/>
      <c r="H16" s="78"/>
      <c r="I16" s="78"/>
    </row>
    <row r="17" spans="1:9" x14ac:dyDescent="0.25">
      <c r="A17" s="78"/>
      <c r="B17" s="78"/>
      <c r="C17" s="78"/>
      <c r="D17" s="78"/>
      <c r="E17" s="78"/>
      <c r="F17" s="78"/>
      <c r="G17" s="78"/>
      <c r="H17" s="78"/>
      <c r="I17" s="78"/>
    </row>
    <row r="18" spans="1:9" x14ac:dyDescent="0.25">
      <c r="A18" s="78"/>
      <c r="B18" s="78"/>
      <c r="C18" s="78"/>
      <c r="D18" s="78"/>
      <c r="E18" s="78"/>
      <c r="F18" s="78"/>
      <c r="G18" s="78"/>
      <c r="H18" s="78"/>
      <c r="I18" s="78"/>
    </row>
    <row r="19" spans="1:9" x14ac:dyDescent="0.25">
      <c r="A19" s="78"/>
      <c r="B19" s="78"/>
      <c r="C19" s="78"/>
      <c r="D19" s="78"/>
      <c r="E19" s="78"/>
      <c r="F19" s="78"/>
      <c r="G19" s="78"/>
      <c r="H19" s="78"/>
      <c r="I19" s="78"/>
    </row>
    <row r="20" spans="1:9" x14ac:dyDescent="0.25">
      <c r="A20" s="78"/>
      <c r="B20" s="78"/>
      <c r="C20" s="78"/>
      <c r="D20" s="78"/>
      <c r="E20" s="78"/>
      <c r="F20" s="78"/>
      <c r="G20" s="78"/>
      <c r="H20" s="78"/>
      <c r="I20" s="78"/>
    </row>
    <row r="21" spans="1:9" x14ac:dyDescent="0.25">
      <c r="A21" s="78"/>
      <c r="B21" s="78"/>
      <c r="C21" s="78"/>
      <c r="D21" s="78"/>
      <c r="E21" s="78"/>
      <c r="F21" s="78"/>
      <c r="G21" s="78"/>
      <c r="H21" s="78"/>
      <c r="I21" s="78"/>
    </row>
    <row r="22" spans="1:9" x14ac:dyDescent="0.25">
      <c r="A22" s="78"/>
      <c r="B22" s="78"/>
      <c r="C22" s="78"/>
      <c r="D22" s="78"/>
      <c r="E22" s="78"/>
      <c r="F22" s="78"/>
      <c r="G22" s="78"/>
      <c r="H22" s="78"/>
      <c r="I22" s="78"/>
    </row>
    <row r="23" spans="1:9" x14ac:dyDescent="0.25">
      <c r="A23" s="78"/>
      <c r="B23" s="78"/>
      <c r="C23" s="78"/>
      <c r="D23" s="78"/>
      <c r="E23" s="78"/>
      <c r="F23" s="78"/>
      <c r="G23" s="78"/>
      <c r="H23" s="78"/>
      <c r="I23" s="78"/>
    </row>
    <row r="24" spans="1:9" x14ac:dyDescent="0.25">
      <c r="A24" s="78"/>
      <c r="B24" s="78"/>
      <c r="C24" s="78"/>
      <c r="D24" s="78"/>
      <c r="E24" s="78"/>
      <c r="F24" s="78"/>
      <c r="G24" s="78"/>
      <c r="H24" s="78"/>
      <c r="I24" s="78"/>
    </row>
    <row r="25" spans="1:9" x14ac:dyDescent="0.25">
      <c r="A25" s="78"/>
      <c r="B25" s="78"/>
      <c r="C25" s="78"/>
      <c r="D25" s="78"/>
      <c r="E25" s="78"/>
      <c r="F25" s="78"/>
      <c r="G25" s="78"/>
      <c r="H25" s="78"/>
      <c r="I25" s="78"/>
    </row>
    <row r="26" spans="1:9" x14ac:dyDescent="0.25">
      <c r="A26" s="78"/>
      <c r="B26" s="78"/>
      <c r="C26" s="78"/>
      <c r="D26" s="78"/>
      <c r="E26" s="78"/>
      <c r="F26" s="78"/>
      <c r="G26" s="78"/>
      <c r="H26" s="78"/>
      <c r="I26" s="78"/>
    </row>
    <row r="27" spans="1:9" x14ac:dyDescent="0.25">
      <c r="A27" s="78"/>
      <c r="B27" s="78"/>
      <c r="C27" s="78"/>
      <c r="D27" s="78"/>
      <c r="E27" s="78"/>
      <c r="F27" s="78"/>
      <c r="G27" s="78"/>
      <c r="H27" s="78"/>
      <c r="I27" s="78"/>
    </row>
    <row r="28" spans="1:9" x14ac:dyDescent="0.25">
      <c r="A28" s="78"/>
      <c r="B28" s="78"/>
      <c r="C28" s="78"/>
      <c r="D28" s="78"/>
      <c r="E28" s="78"/>
      <c r="F28" s="78"/>
      <c r="G28" s="78"/>
      <c r="H28" s="78"/>
      <c r="I28" s="78"/>
    </row>
    <row r="29" spans="1:9" x14ac:dyDescent="0.25">
      <c r="A29" s="78"/>
      <c r="B29" s="78"/>
      <c r="C29" s="78"/>
      <c r="D29" s="78"/>
      <c r="E29" s="78"/>
      <c r="F29" s="78"/>
      <c r="G29" s="78"/>
      <c r="H29" s="78"/>
      <c r="I29" s="78"/>
    </row>
    <row r="30" spans="1:9" x14ac:dyDescent="0.25">
      <c r="A30" s="78"/>
      <c r="B30" s="78"/>
      <c r="C30" s="78"/>
      <c r="D30" s="78"/>
      <c r="E30" s="78"/>
      <c r="F30" s="78"/>
      <c r="G30" s="78"/>
      <c r="H30" s="78"/>
      <c r="I30" s="78"/>
    </row>
    <row r="31" spans="1:9" x14ac:dyDescent="0.25">
      <c r="A31" s="78"/>
      <c r="B31" s="78"/>
      <c r="C31" s="78"/>
      <c r="D31" s="78"/>
      <c r="E31" s="78"/>
      <c r="F31" s="78"/>
      <c r="G31" s="78"/>
      <c r="H31" s="78"/>
      <c r="I31" s="78"/>
    </row>
    <row r="32" spans="1:9" x14ac:dyDescent="0.25">
      <c r="A32" s="78"/>
      <c r="B32" s="78"/>
      <c r="C32" s="78"/>
      <c r="D32" s="78"/>
      <c r="E32" s="78"/>
      <c r="F32" s="78"/>
      <c r="G32" s="78"/>
      <c r="H32" s="78"/>
      <c r="I32" s="78"/>
    </row>
    <row r="33" spans="1:9" x14ac:dyDescent="0.25">
      <c r="A33" s="78"/>
      <c r="B33" s="78"/>
      <c r="C33" s="78"/>
      <c r="D33" s="78"/>
      <c r="E33" s="78"/>
      <c r="F33" s="78"/>
      <c r="G33" s="78"/>
      <c r="H33" s="78"/>
      <c r="I33" s="78"/>
    </row>
    <row r="34" spans="1:9" x14ac:dyDescent="0.25">
      <c r="A34" s="78"/>
      <c r="B34" s="78"/>
      <c r="C34" s="78"/>
      <c r="D34" s="78"/>
      <c r="E34" s="78"/>
      <c r="F34" s="78"/>
      <c r="G34" s="78"/>
      <c r="H34" s="78"/>
      <c r="I34" s="78"/>
    </row>
    <row r="35" spans="1:9" x14ac:dyDescent="0.25">
      <c r="A35" s="78"/>
      <c r="B35" s="78"/>
      <c r="C35" s="78"/>
      <c r="D35" s="78"/>
      <c r="E35" s="78"/>
      <c r="F35" s="78"/>
      <c r="G35" s="78"/>
      <c r="H35" s="78"/>
      <c r="I35" s="78"/>
    </row>
    <row r="36" spans="1:9" ht="18.75" x14ac:dyDescent="0.3">
      <c r="A36" s="283" t="s">
        <v>78</v>
      </c>
      <c r="B36" s="283"/>
      <c r="C36" s="283"/>
      <c r="D36" s="283"/>
      <c r="E36" s="283"/>
      <c r="F36" s="283"/>
      <c r="G36" s="283"/>
      <c r="H36" s="283"/>
      <c r="I36" s="283"/>
    </row>
    <row r="37" spans="1:9" ht="18.75" x14ac:dyDescent="0.3">
      <c r="A37" s="283" t="s">
        <v>206</v>
      </c>
      <c r="B37" s="283"/>
      <c r="C37" s="283"/>
      <c r="D37" s="283"/>
      <c r="E37" s="283"/>
      <c r="F37" s="283"/>
      <c r="G37" s="283"/>
      <c r="H37" s="283"/>
      <c r="I37" s="283"/>
    </row>
    <row r="38" spans="1:9" ht="18.75" x14ac:dyDescent="0.3">
      <c r="A38" s="283" t="s">
        <v>207</v>
      </c>
      <c r="B38" s="283"/>
      <c r="C38" s="283"/>
      <c r="D38" s="283"/>
      <c r="E38" s="283"/>
      <c r="F38" s="283"/>
      <c r="G38" s="283"/>
      <c r="H38" s="283"/>
      <c r="I38" s="283"/>
    </row>
    <row r="39" spans="1:9" x14ac:dyDescent="0.25">
      <c r="A39" s="78"/>
      <c r="B39" s="78"/>
      <c r="C39" s="78"/>
      <c r="D39" s="78"/>
      <c r="E39" s="78"/>
      <c r="F39" s="78"/>
      <c r="G39" s="78"/>
      <c r="H39" s="78"/>
      <c r="I39" s="78"/>
    </row>
    <row r="40" spans="1:9" x14ac:dyDescent="0.25">
      <c r="A40" s="78"/>
      <c r="B40" s="78"/>
      <c r="C40" s="78"/>
      <c r="D40" s="78"/>
      <c r="E40" s="78"/>
      <c r="F40" s="78"/>
      <c r="G40" s="78"/>
      <c r="H40" s="78"/>
      <c r="I40" s="78"/>
    </row>
    <row r="41" spans="1:9" x14ac:dyDescent="0.25">
      <c r="A41" s="78"/>
      <c r="B41" s="78"/>
      <c r="C41" s="78"/>
      <c r="D41" s="78"/>
      <c r="E41" s="78"/>
      <c r="F41" s="78"/>
      <c r="G41" s="78"/>
      <c r="H41" s="78"/>
      <c r="I41" s="78"/>
    </row>
    <row r="42" spans="1:9" x14ac:dyDescent="0.25">
      <c r="A42" s="78"/>
      <c r="B42" s="78"/>
      <c r="C42" s="78"/>
      <c r="D42" s="78"/>
      <c r="E42" s="78"/>
      <c r="F42" s="78"/>
      <c r="G42" s="78"/>
      <c r="H42" s="78"/>
      <c r="I42" s="78"/>
    </row>
    <row r="43" spans="1:9" x14ac:dyDescent="0.25">
      <c r="A43" s="78"/>
      <c r="B43" s="78"/>
      <c r="C43" s="78"/>
      <c r="D43" s="78"/>
      <c r="E43" s="78"/>
      <c r="F43" s="78"/>
      <c r="G43" s="78"/>
      <c r="H43" s="78"/>
      <c r="I43" s="78"/>
    </row>
    <row r="44" spans="1:9" x14ac:dyDescent="0.25">
      <c r="A44" s="78"/>
      <c r="B44" s="78"/>
      <c r="C44" s="78"/>
      <c r="D44" s="78"/>
      <c r="E44" s="78"/>
      <c r="F44" s="78"/>
      <c r="G44" s="78"/>
      <c r="H44" s="78"/>
      <c r="I44" s="78"/>
    </row>
    <row r="45" spans="1:9" x14ac:dyDescent="0.25">
      <c r="A45" s="78"/>
      <c r="B45" s="78"/>
      <c r="C45" s="78"/>
      <c r="D45" s="78"/>
      <c r="E45" s="78"/>
      <c r="F45" s="78"/>
      <c r="G45" s="78"/>
      <c r="H45" s="78"/>
      <c r="I45" s="78"/>
    </row>
    <row r="46" spans="1:9" x14ac:dyDescent="0.25">
      <c r="A46" s="78"/>
      <c r="B46" s="78"/>
      <c r="C46" s="78"/>
      <c r="D46" s="78"/>
      <c r="E46" s="78"/>
      <c r="F46" s="78"/>
      <c r="G46" s="78"/>
      <c r="H46" s="78"/>
      <c r="I46" s="78"/>
    </row>
    <row r="47" spans="1:9" x14ac:dyDescent="0.25">
      <c r="A47" s="78"/>
      <c r="B47" s="78"/>
      <c r="C47" s="78"/>
      <c r="D47" s="78"/>
      <c r="E47" s="78"/>
      <c r="F47" s="78"/>
      <c r="G47" s="78"/>
      <c r="H47" s="78"/>
      <c r="I47" s="78"/>
    </row>
    <row r="48" spans="1:9" x14ac:dyDescent="0.25">
      <c r="A48" s="78"/>
      <c r="B48" s="78"/>
      <c r="C48" s="78"/>
      <c r="D48" s="78"/>
      <c r="E48" s="78"/>
      <c r="F48" s="78"/>
      <c r="G48" s="78"/>
      <c r="H48" s="78"/>
      <c r="I48" s="78"/>
    </row>
    <row r="49" spans="1:9" x14ac:dyDescent="0.25">
      <c r="A49" s="78"/>
      <c r="B49" s="78"/>
      <c r="C49" s="78"/>
      <c r="D49" s="78"/>
      <c r="E49" s="78"/>
      <c r="F49" s="78"/>
      <c r="G49" s="78"/>
      <c r="H49" s="78"/>
      <c r="I49" s="78"/>
    </row>
    <row r="50" spans="1:9" x14ac:dyDescent="0.25">
      <c r="A50" s="78"/>
      <c r="B50" s="78"/>
      <c r="C50" s="78"/>
      <c r="D50" s="78"/>
      <c r="E50" s="78"/>
      <c r="F50" s="78"/>
      <c r="G50" s="78"/>
      <c r="H50" s="78"/>
      <c r="I50" s="78"/>
    </row>
    <row r="51" spans="1:9" x14ac:dyDescent="0.25">
      <c r="A51" s="284" t="s">
        <v>291</v>
      </c>
      <c r="B51" s="284"/>
      <c r="C51" s="284"/>
      <c r="D51" s="284"/>
      <c r="E51" s="284"/>
      <c r="F51" s="284"/>
      <c r="G51" s="284"/>
      <c r="H51" s="284"/>
      <c r="I51" s="284"/>
    </row>
    <row r="52" spans="1:9" x14ac:dyDescent="0.25">
      <c r="A52" s="78"/>
      <c r="B52" s="78"/>
      <c r="C52" s="78"/>
      <c r="D52" s="78"/>
      <c r="E52" s="78"/>
      <c r="F52" s="78"/>
      <c r="G52" s="78"/>
      <c r="H52" s="78"/>
      <c r="I52" s="78"/>
    </row>
  </sheetData>
  <mergeCells count="8">
    <mergeCell ref="A38:I38"/>
    <mergeCell ref="A51:I51"/>
    <mergeCell ref="A1:I1"/>
    <mergeCell ref="A2:I2"/>
    <mergeCell ref="A4:I4"/>
    <mergeCell ref="A5:I5"/>
    <mergeCell ref="A36:I36"/>
    <mergeCell ref="A37:I37"/>
  </mergeCells>
  <pageMargins left="1.1000000000000001" right="0.7" top="0.75" bottom="0.75" header="0.3" footer="0.3"/>
  <pageSetup paperSize="9" scale="97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2" shapeId="7169" r:id="rId4">
          <objectPr defaultSize="0" autoPict="0" r:id="rId5">
            <anchor moveWithCells="1" sizeWithCells="1">
              <from>
                <xdr:col>0</xdr:col>
                <xdr:colOff>314325</xdr:colOff>
                <xdr:row>0</xdr:row>
                <xdr:rowOff>66675</xdr:rowOff>
              </from>
              <to>
                <xdr:col>1</xdr:col>
                <xdr:colOff>466725</xdr:colOff>
                <xdr:row>4</xdr:row>
                <xdr:rowOff>38100</xdr:rowOff>
              </to>
            </anchor>
          </objectPr>
        </oleObject>
      </mc:Choice>
      <mc:Fallback>
        <oleObject progId="CorelDraw.Graphic.12" shapeId="716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9"/>
  <sheetViews>
    <sheetView view="pageBreakPreview" topLeftCell="A16" zoomScale="76" zoomScaleSheetLayoutView="76" workbookViewId="0">
      <selection activeCell="C14" sqref="C14"/>
    </sheetView>
  </sheetViews>
  <sheetFormatPr defaultRowHeight="15.75" x14ac:dyDescent="0.25"/>
  <cols>
    <col min="1" max="1" width="18.7109375" style="7" customWidth="1"/>
    <col min="2" max="2" width="9.140625" style="7"/>
    <col min="3" max="3" width="22" style="7" customWidth="1"/>
    <col min="4" max="5" width="9.140625" style="7"/>
    <col min="6" max="6" width="18" style="7" customWidth="1"/>
    <col min="7" max="7" width="14.28515625" style="7" customWidth="1"/>
    <col min="8" max="16384" width="9.140625" style="7"/>
  </cols>
  <sheetData>
    <row r="1" spans="1:7" ht="24.95" customHeight="1" x14ac:dyDescent="0.25">
      <c r="A1" s="6"/>
      <c r="B1" s="6"/>
      <c r="C1" s="6"/>
      <c r="D1" s="6" t="s">
        <v>48</v>
      </c>
      <c r="F1" s="6"/>
      <c r="G1" s="6"/>
    </row>
    <row r="2" spans="1:7" ht="24.95" customHeight="1" x14ac:dyDescent="0.25">
      <c r="A2" s="6"/>
      <c r="B2" s="6"/>
      <c r="C2" s="6"/>
      <c r="D2" s="6" t="s">
        <v>63</v>
      </c>
      <c r="F2" s="6"/>
      <c r="G2" s="6"/>
    </row>
    <row r="3" spans="1:7" ht="24.95" customHeight="1" x14ac:dyDescent="0.25">
      <c r="A3" s="6"/>
      <c r="B3" s="6"/>
      <c r="C3" s="6"/>
      <c r="D3" s="6" t="s">
        <v>64</v>
      </c>
      <c r="F3" s="6"/>
      <c r="G3" s="6"/>
    </row>
    <row r="4" spans="1:7" ht="24.95" customHeight="1" x14ac:dyDescent="0.25">
      <c r="A4" s="6"/>
      <c r="B4" s="6"/>
      <c r="C4" s="6"/>
      <c r="D4" s="6" t="s">
        <v>235</v>
      </c>
      <c r="F4" s="6"/>
      <c r="G4" s="6"/>
    </row>
    <row r="5" spans="1:7" ht="24.95" customHeight="1" x14ac:dyDescent="0.25">
      <c r="A5" s="6"/>
      <c r="B5" s="6"/>
      <c r="C5" s="6"/>
      <c r="D5" s="6"/>
      <c r="E5" s="6"/>
      <c r="F5" s="6"/>
      <c r="G5" s="6"/>
    </row>
    <row r="6" spans="1:7" ht="24.95" customHeight="1" x14ac:dyDescent="0.25">
      <c r="A6" s="6"/>
      <c r="B6" s="6"/>
      <c r="C6" s="6"/>
      <c r="D6" s="6"/>
      <c r="E6" s="6"/>
      <c r="F6" s="6"/>
      <c r="G6" s="6"/>
    </row>
    <row r="7" spans="1:7" ht="24.95" customHeight="1" x14ac:dyDescent="0.25">
      <c r="A7" s="11" t="s">
        <v>96</v>
      </c>
      <c r="B7" s="6"/>
      <c r="C7" s="6"/>
      <c r="D7" s="6" t="s">
        <v>55</v>
      </c>
      <c r="E7" s="6"/>
      <c r="F7" s="6"/>
      <c r="G7" s="6"/>
    </row>
    <row r="8" spans="1:7" ht="24.95" customHeight="1" x14ac:dyDescent="0.25">
      <c r="A8" s="7" t="s">
        <v>236</v>
      </c>
      <c r="D8" s="7" t="s">
        <v>97</v>
      </c>
    </row>
    <row r="9" spans="1:7" ht="24.95" customHeight="1" x14ac:dyDescent="0.25">
      <c r="A9" s="7" t="s">
        <v>237</v>
      </c>
      <c r="D9" s="7" t="s">
        <v>98</v>
      </c>
    </row>
    <row r="10" spans="1:7" ht="24.95" customHeight="1" x14ac:dyDescent="0.25"/>
    <row r="11" spans="1:7" ht="19.5" customHeight="1" x14ac:dyDescent="0.25"/>
    <row r="12" spans="1:7" x14ac:dyDescent="0.25">
      <c r="D12" s="7" t="s">
        <v>58</v>
      </c>
    </row>
    <row r="13" spans="1:7" ht="25.5" customHeight="1" x14ac:dyDescent="0.25">
      <c r="D13" s="7" t="s">
        <v>49</v>
      </c>
    </row>
    <row r="14" spans="1:7" ht="18.75" customHeight="1" x14ac:dyDescent="0.25"/>
    <row r="15" spans="1:7" x14ac:dyDescent="0.25">
      <c r="D15" s="7" t="s">
        <v>59</v>
      </c>
    </row>
    <row r="16" spans="1:7" ht="23.25" customHeight="1" x14ac:dyDescent="0.25">
      <c r="D16" s="7" t="s">
        <v>238</v>
      </c>
    </row>
    <row r="18" spans="4:4" ht="21.75" customHeight="1" x14ac:dyDescent="0.25">
      <c r="D18" s="7" t="s">
        <v>50</v>
      </c>
    </row>
    <row r="19" spans="4:4" ht="24" customHeight="1" x14ac:dyDescent="0.25">
      <c r="D19" s="7" t="s">
        <v>65</v>
      </c>
    </row>
    <row r="20" spans="4:4" ht="21" customHeight="1" x14ac:dyDescent="0.25"/>
    <row r="21" spans="4:4" ht="24" customHeight="1" x14ac:dyDescent="0.25"/>
    <row r="22" spans="4:4" x14ac:dyDescent="0.25">
      <c r="D22" s="7" t="s">
        <v>60</v>
      </c>
    </row>
    <row r="23" spans="4:4" ht="24" customHeight="1" x14ac:dyDescent="0.25">
      <c r="D23" s="7" t="s">
        <v>61</v>
      </c>
    </row>
    <row r="24" spans="4:4" ht="21.75" customHeight="1" x14ac:dyDescent="0.25"/>
    <row r="25" spans="4:4" x14ac:dyDescent="0.25">
      <c r="D25" s="7" t="s">
        <v>62</v>
      </c>
    </row>
    <row r="26" spans="4:4" ht="25.5" customHeight="1" x14ac:dyDescent="0.25">
      <c r="D26" s="7" t="s">
        <v>239</v>
      </c>
    </row>
    <row r="27" spans="4:4" ht="25.5" customHeight="1" x14ac:dyDescent="0.25"/>
    <row r="28" spans="4:4" x14ac:dyDescent="0.25">
      <c r="D28" s="7" t="s">
        <v>85</v>
      </c>
    </row>
    <row r="29" spans="4:4" ht="24.75" customHeight="1" x14ac:dyDescent="0.25">
      <c r="D29" s="7" t="s">
        <v>203</v>
      </c>
    </row>
  </sheetData>
  <pageMargins left="0.55118110236220474" right="0.23622047244094491" top="0.55118110236220474" bottom="0.35433070866141736" header="0.31496062992125984" footer="0.31496062992125984"/>
  <pageSetup paperSize="9" scale="10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72"/>
  <sheetViews>
    <sheetView tabSelected="1" view="pageBreakPreview" zoomScale="70" zoomScaleNormal="75" zoomScaleSheetLayoutView="70" workbookViewId="0">
      <selection activeCell="A3" sqref="A3:E3"/>
    </sheetView>
  </sheetViews>
  <sheetFormatPr defaultRowHeight="15.75" x14ac:dyDescent="0.25"/>
  <cols>
    <col min="1" max="1" width="6" style="2" customWidth="1"/>
    <col min="2" max="2" width="55.28515625" style="2" customWidth="1"/>
    <col min="3" max="3" width="17.140625" style="2" customWidth="1"/>
    <col min="4" max="4" width="17.5703125" style="2" customWidth="1"/>
    <col min="5" max="5" width="23.5703125" style="2" customWidth="1"/>
    <col min="6" max="6" width="9.140625" style="7" customWidth="1"/>
    <col min="7" max="7" width="15.7109375" style="7" customWidth="1"/>
    <col min="8" max="8" width="14.5703125" style="7" customWidth="1"/>
    <col min="9" max="9" width="9.140625" style="2"/>
    <col min="10" max="10" width="14.7109375" style="2" customWidth="1"/>
    <col min="11" max="11" width="13.140625" style="2" customWidth="1"/>
    <col min="12" max="12" width="9.140625" style="2"/>
    <col min="13" max="13" width="13.85546875" style="2" customWidth="1"/>
    <col min="14" max="14" width="16.7109375" style="2" customWidth="1"/>
    <col min="15" max="16384" width="9.140625" style="2"/>
  </cols>
  <sheetData>
    <row r="1" spans="1:15" ht="21.75" customHeight="1" x14ac:dyDescent="0.25">
      <c r="A1" s="312" t="s">
        <v>17</v>
      </c>
      <c r="B1" s="312"/>
      <c r="C1" s="312"/>
      <c r="D1" s="312"/>
      <c r="E1" s="312"/>
      <c r="F1" s="109"/>
      <c r="G1" s="109"/>
      <c r="H1" s="109"/>
    </row>
    <row r="2" spans="1:15" ht="30.75" customHeight="1" x14ac:dyDescent="0.25">
      <c r="A2" s="312" t="s">
        <v>208</v>
      </c>
      <c r="B2" s="312"/>
      <c r="C2" s="312"/>
      <c r="D2" s="312"/>
      <c r="E2" s="312"/>
    </row>
    <row r="3" spans="1:15" ht="28.5" customHeight="1" x14ac:dyDescent="0.25">
      <c r="A3" s="312" t="s">
        <v>209</v>
      </c>
      <c r="B3" s="312"/>
      <c r="C3" s="312"/>
      <c r="D3" s="312"/>
      <c r="E3" s="312"/>
    </row>
    <row r="4" spans="1:15" ht="28.5" customHeight="1" x14ac:dyDescent="0.25">
      <c r="A4" s="312" t="s">
        <v>241</v>
      </c>
      <c r="B4" s="312"/>
      <c r="C4" s="312"/>
      <c r="D4" s="312"/>
      <c r="E4" s="312"/>
      <c r="F4" s="109"/>
      <c r="G4" s="109"/>
      <c r="H4" s="109"/>
    </row>
    <row r="5" spans="1:15" ht="16.5" thickBot="1" x14ac:dyDescent="0.3"/>
    <row r="6" spans="1:15" s="5" customFormat="1" ht="27" customHeight="1" thickBot="1" x14ac:dyDescent="0.3">
      <c r="A6" s="313" t="s">
        <v>27</v>
      </c>
      <c r="B6" s="314"/>
      <c r="C6" s="314"/>
      <c r="D6" s="314"/>
      <c r="E6" s="315"/>
      <c r="F6" s="110"/>
      <c r="G6" s="111"/>
      <c r="H6" s="111"/>
    </row>
    <row r="7" spans="1:15" s="1" customFormat="1" ht="27" customHeight="1" x14ac:dyDescent="0.25">
      <c r="A7" s="316" t="s">
        <v>0</v>
      </c>
      <c r="B7" s="318" t="s">
        <v>20</v>
      </c>
      <c r="C7" s="320" t="s">
        <v>103</v>
      </c>
      <c r="D7" s="322" t="s">
        <v>88</v>
      </c>
      <c r="E7" s="323"/>
      <c r="F7" s="110"/>
      <c r="G7" s="112"/>
      <c r="H7" s="112"/>
      <c r="I7" s="34"/>
      <c r="J7" s="34"/>
      <c r="K7" s="34"/>
      <c r="L7" s="34"/>
      <c r="M7" s="34"/>
      <c r="N7" s="34"/>
      <c r="O7" s="34"/>
    </row>
    <row r="8" spans="1:15" s="1" customFormat="1" ht="38.25" customHeight="1" thickBot="1" x14ac:dyDescent="0.3">
      <c r="A8" s="317"/>
      <c r="B8" s="319"/>
      <c r="C8" s="321"/>
      <c r="D8" s="38" t="s">
        <v>104</v>
      </c>
      <c r="E8" s="4" t="s">
        <v>105</v>
      </c>
      <c r="F8" s="110"/>
      <c r="G8" s="112"/>
      <c r="H8" s="112"/>
      <c r="I8" s="34"/>
      <c r="J8" s="34"/>
      <c r="K8" s="34"/>
      <c r="L8" s="34"/>
      <c r="M8" s="34"/>
      <c r="N8" s="34"/>
      <c r="O8" s="34"/>
    </row>
    <row r="9" spans="1:15" s="1" customFormat="1" ht="27" customHeight="1" x14ac:dyDescent="0.25">
      <c r="A9" s="306">
        <v>1</v>
      </c>
      <c r="B9" s="87" t="s">
        <v>19</v>
      </c>
      <c r="C9" s="324" t="s">
        <v>106</v>
      </c>
      <c r="D9" s="88"/>
      <c r="E9" s="89"/>
      <c r="F9" s="110"/>
      <c r="G9" s="289"/>
      <c r="H9" s="289"/>
      <c r="I9" s="34"/>
      <c r="J9" s="34"/>
      <c r="K9" s="34"/>
      <c r="L9" s="34"/>
      <c r="M9" s="34"/>
      <c r="N9" s="34"/>
      <c r="O9" s="34"/>
    </row>
    <row r="10" spans="1:15" s="1" customFormat="1" ht="27" customHeight="1" x14ac:dyDescent="0.25">
      <c r="A10" s="307"/>
      <c r="B10" s="90" t="s">
        <v>21</v>
      </c>
      <c r="C10" s="295"/>
      <c r="D10" s="129">
        <f>'КАУ пред.тариф'!F10</f>
        <v>800000</v>
      </c>
      <c r="E10" s="91" t="s">
        <v>2</v>
      </c>
      <c r="F10" s="110"/>
      <c r="G10" s="113"/>
      <c r="H10" s="114"/>
      <c r="I10" s="34"/>
      <c r="J10" s="36"/>
      <c r="K10" s="36"/>
      <c r="L10" s="34"/>
      <c r="M10" s="33"/>
      <c r="N10" s="35"/>
      <c r="O10" s="34"/>
    </row>
    <row r="11" spans="1:15" s="1" customFormat="1" ht="27" customHeight="1" thickBot="1" x14ac:dyDescent="0.3">
      <c r="A11" s="308"/>
      <c r="B11" s="92" t="s">
        <v>22</v>
      </c>
      <c r="C11" s="296"/>
      <c r="D11" s="130">
        <f>'КАУ пред.тариф'!F11</f>
        <v>700000</v>
      </c>
      <c r="E11" s="93" t="s">
        <v>2</v>
      </c>
      <c r="F11" s="110"/>
      <c r="G11" s="113"/>
      <c r="H11" s="114"/>
      <c r="I11" s="34"/>
      <c r="J11" s="36"/>
      <c r="K11" s="36"/>
      <c r="L11" s="34"/>
      <c r="M11" s="33"/>
      <c r="N11" s="35"/>
      <c r="O11" s="34"/>
    </row>
    <row r="12" spans="1:15" s="1" customFormat="1" ht="27" customHeight="1" x14ac:dyDescent="0.25">
      <c r="A12" s="306">
        <v>2</v>
      </c>
      <c r="B12" s="87" t="s">
        <v>18</v>
      </c>
      <c r="C12" s="297" t="s">
        <v>106</v>
      </c>
      <c r="D12" s="94"/>
      <c r="E12" s="95"/>
      <c r="F12" s="110"/>
      <c r="G12" s="114"/>
      <c r="H12" s="114"/>
      <c r="I12" s="34"/>
      <c r="J12" s="36"/>
      <c r="K12" s="36"/>
      <c r="L12" s="34"/>
      <c r="M12" s="35"/>
      <c r="N12" s="35"/>
      <c r="O12" s="34"/>
    </row>
    <row r="13" spans="1:15" ht="27" customHeight="1" x14ac:dyDescent="0.25">
      <c r="A13" s="307"/>
      <c r="B13" s="90" t="s">
        <v>3</v>
      </c>
      <c r="C13" s="298"/>
      <c r="D13" s="129">
        <v>700000</v>
      </c>
      <c r="E13" s="131" t="s">
        <v>240</v>
      </c>
      <c r="G13" s="113"/>
      <c r="H13" s="113"/>
      <c r="I13" s="20"/>
      <c r="J13" s="36"/>
      <c r="K13" s="36"/>
      <c r="L13" s="36"/>
      <c r="M13" s="33"/>
      <c r="N13" s="33"/>
      <c r="O13" s="36"/>
    </row>
    <row r="14" spans="1:15" ht="27" customHeight="1" x14ac:dyDescent="0.25">
      <c r="A14" s="307"/>
      <c r="B14" s="90" t="s">
        <v>21</v>
      </c>
      <c r="C14" s="298"/>
      <c r="D14" s="129">
        <v>620000</v>
      </c>
      <c r="E14" s="131">
        <v>375000</v>
      </c>
      <c r="G14" s="113"/>
      <c r="H14" s="113"/>
      <c r="I14" s="20"/>
      <c r="J14" s="36"/>
      <c r="K14" s="36"/>
      <c r="L14" s="36"/>
      <c r="M14" s="33"/>
      <c r="N14" s="33"/>
      <c r="O14" s="36"/>
    </row>
    <row r="15" spans="1:15" ht="27" customHeight="1" x14ac:dyDescent="0.25">
      <c r="A15" s="307"/>
      <c r="B15" s="90" t="s">
        <v>22</v>
      </c>
      <c r="C15" s="298"/>
      <c r="D15" s="129">
        <v>535000</v>
      </c>
      <c r="E15" s="131">
        <v>320000</v>
      </c>
      <c r="G15" s="113"/>
      <c r="H15" s="113"/>
      <c r="I15" s="20"/>
      <c r="J15" s="36"/>
      <c r="K15" s="36"/>
      <c r="L15" s="36"/>
      <c r="M15" s="33"/>
      <c r="N15" s="33"/>
      <c r="O15" s="36"/>
    </row>
    <row r="16" spans="1:15" ht="27" customHeight="1" thickBot="1" x14ac:dyDescent="0.3">
      <c r="A16" s="308"/>
      <c r="B16" s="96" t="s">
        <v>23</v>
      </c>
      <c r="C16" s="299"/>
      <c r="D16" s="132">
        <v>500000</v>
      </c>
      <c r="E16" s="133">
        <v>305000</v>
      </c>
      <c r="G16" s="113"/>
      <c r="H16" s="113"/>
      <c r="I16" s="20"/>
      <c r="J16" s="36"/>
      <c r="K16" s="36"/>
      <c r="L16" s="36"/>
      <c r="M16" s="33"/>
      <c r="N16" s="33"/>
      <c r="O16" s="36"/>
    </row>
    <row r="17" spans="1:15" ht="27" customHeight="1" x14ac:dyDescent="0.3">
      <c r="A17" s="300">
        <v>3</v>
      </c>
      <c r="B17" s="97" t="s">
        <v>82</v>
      </c>
      <c r="C17" s="303" t="s">
        <v>106</v>
      </c>
      <c r="D17" s="134"/>
      <c r="E17" s="135"/>
      <c r="F17" s="115"/>
      <c r="G17" s="113"/>
      <c r="H17" s="113"/>
      <c r="I17" s="20"/>
      <c r="J17" s="36"/>
      <c r="K17" s="36"/>
      <c r="L17" s="36"/>
      <c r="M17" s="33"/>
      <c r="N17" s="33"/>
      <c r="O17" s="36"/>
    </row>
    <row r="18" spans="1:15" ht="27" customHeight="1" x14ac:dyDescent="0.25">
      <c r="A18" s="301"/>
      <c r="B18" s="98" t="s">
        <v>3</v>
      </c>
      <c r="C18" s="304"/>
      <c r="D18" s="136" t="s">
        <v>240</v>
      </c>
      <c r="E18" s="137"/>
      <c r="G18" s="113"/>
      <c r="H18" s="113"/>
      <c r="I18" s="20"/>
      <c r="J18" s="36"/>
      <c r="K18" s="36"/>
      <c r="L18" s="36"/>
      <c r="M18" s="33"/>
      <c r="N18" s="33"/>
      <c r="O18" s="36"/>
    </row>
    <row r="19" spans="1:15" ht="27" customHeight="1" x14ac:dyDescent="0.25">
      <c r="A19" s="301"/>
      <c r="B19" s="98" t="s">
        <v>21</v>
      </c>
      <c r="C19" s="304"/>
      <c r="D19" s="136">
        <v>490000</v>
      </c>
      <c r="E19" s="137"/>
      <c r="G19" s="113"/>
      <c r="H19" s="113"/>
      <c r="I19" s="20"/>
      <c r="J19" s="36"/>
      <c r="K19" s="36"/>
      <c r="L19" s="36"/>
      <c r="M19" s="33"/>
      <c r="N19" s="33"/>
      <c r="O19" s="36"/>
    </row>
    <row r="20" spans="1:15" ht="27" customHeight="1" x14ac:dyDescent="0.25">
      <c r="A20" s="301"/>
      <c r="B20" s="98" t="s">
        <v>22</v>
      </c>
      <c r="C20" s="304"/>
      <c r="D20" s="136">
        <v>430000</v>
      </c>
      <c r="E20" s="137"/>
      <c r="G20" s="113"/>
      <c r="H20" s="113"/>
      <c r="I20" s="20"/>
      <c r="J20" s="36"/>
      <c r="K20" s="36"/>
      <c r="L20" s="36"/>
      <c r="M20" s="33"/>
      <c r="N20" s="33"/>
      <c r="O20" s="36"/>
    </row>
    <row r="21" spans="1:15" ht="27" customHeight="1" thickBot="1" x14ac:dyDescent="0.3">
      <c r="A21" s="302"/>
      <c r="B21" s="99" t="s">
        <v>23</v>
      </c>
      <c r="C21" s="305"/>
      <c r="D21" s="138">
        <v>405000</v>
      </c>
      <c r="E21" s="139"/>
      <c r="G21" s="113"/>
      <c r="H21" s="113"/>
      <c r="I21" s="20"/>
      <c r="J21" s="36"/>
      <c r="K21" s="36"/>
      <c r="L21" s="36"/>
      <c r="M21" s="33"/>
      <c r="N21" s="33"/>
      <c r="O21" s="36"/>
    </row>
    <row r="22" spans="1:15" s="3" customFormat="1" ht="27" customHeight="1" x14ac:dyDescent="0.25">
      <c r="A22" s="291">
        <v>4</v>
      </c>
      <c r="B22" s="100" t="s">
        <v>34</v>
      </c>
      <c r="C22" s="294" t="s">
        <v>106</v>
      </c>
      <c r="D22" s="140"/>
      <c r="E22" s="141"/>
      <c r="F22" s="116"/>
      <c r="G22" s="113"/>
      <c r="H22" s="113"/>
      <c r="I22" s="21"/>
      <c r="J22" s="36"/>
      <c r="K22" s="36"/>
      <c r="L22" s="37"/>
      <c r="M22" s="37"/>
      <c r="N22" s="37"/>
      <c r="O22" s="37"/>
    </row>
    <row r="23" spans="1:15" s="3" customFormat="1" ht="27" customHeight="1" x14ac:dyDescent="0.25">
      <c r="A23" s="292"/>
      <c r="B23" s="90" t="s">
        <v>32</v>
      </c>
      <c r="C23" s="295"/>
      <c r="D23" s="129">
        <v>288000</v>
      </c>
      <c r="E23" s="131" t="s">
        <v>2</v>
      </c>
      <c r="F23" s="116"/>
      <c r="G23" s="113"/>
      <c r="H23" s="113"/>
      <c r="I23" s="21"/>
      <c r="J23" s="36"/>
      <c r="K23" s="36"/>
      <c r="L23" s="37"/>
      <c r="M23" s="37"/>
      <c r="N23" s="37"/>
      <c r="O23" s="37"/>
    </row>
    <row r="24" spans="1:15" s="3" customFormat="1" ht="27" customHeight="1" thickBot="1" x14ac:dyDescent="0.3">
      <c r="A24" s="293"/>
      <c r="B24" s="92" t="s">
        <v>33</v>
      </c>
      <c r="C24" s="296"/>
      <c r="D24" s="130">
        <v>288000</v>
      </c>
      <c r="E24" s="142">
        <v>185000</v>
      </c>
      <c r="F24" s="116"/>
      <c r="G24" s="113"/>
      <c r="H24" s="113"/>
      <c r="I24" s="21"/>
      <c r="J24" s="36"/>
      <c r="K24" s="36"/>
      <c r="L24" s="37"/>
      <c r="M24" s="37"/>
      <c r="N24" s="37"/>
      <c r="O24" s="37"/>
    </row>
    <row r="25" spans="1:15" s="3" customFormat="1" ht="27" customHeight="1" x14ac:dyDescent="0.25">
      <c r="A25" s="300">
        <v>5</v>
      </c>
      <c r="B25" s="101" t="s">
        <v>285</v>
      </c>
      <c r="C25" s="297" t="s">
        <v>14</v>
      </c>
      <c r="D25" s="143"/>
      <c r="E25" s="144"/>
      <c r="F25" s="116"/>
      <c r="G25" s="116"/>
      <c r="H25" s="116"/>
    </row>
    <row r="26" spans="1:15" s="3" customFormat="1" ht="27" customHeight="1" x14ac:dyDescent="0.25">
      <c r="A26" s="301"/>
      <c r="B26" s="90" t="s">
        <v>3</v>
      </c>
      <c r="C26" s="298"/>
      <c r="D26" s="129" t="s">
        <v>281</v>
      </c>
      <c r="E26" s="145"/>
      <c r="F26" s="117"/>
      <c r="G26" s="116"/>
      <c r="H26" s="116"/>
    </row>
    <row r="27" spans="1:15" s="3" customFormat="1" ht="27" customHeight="1" x14ac:dyDescent="0.25">
      <c r="A27" s="301"/>
      <c r="B27" s="90" t="s">
        <v>21</v>
      </c>
      <c r="C27" s="298"/>
      <c r="D27" s="129" t="s">
        <v>282</v>
      </c>
      <c r="E27" s="145"/>
      <c r="F27" s="117"/>
      <c r="G27" s="116"/>
      <c r="H27" s="116"/>
    </row>
    <row r="28" spans="1:15" s="3" customFormat="1" ht="27" customHeight="1" x14ac:dyDescent="0.3">
      <c r="A28" s="301"/>
      <c r="B28" s="90" t="s">
        <v>22</v>
      </c>
      <c r="C28" s="298"/>
      <c r="D28" s="129" t="s">
        <v>283</v>
      </c>
      <c r="E28" s="145"/>
      <c r="F28" s="117"/>
      <c r="G28" s="118"/>
      <c r="H28" s="116"/>
    </row>
    <row r="29" spans="1:15" s="3" customFormat="1" ht="27" customHeight="1" thickBot="1" x14ac:dyDescent="0.3">
      <c r="A29" s="302"/>
      <c r="B29" s="92" t="s">
        <v>23</v>
      </c>
      <c r="C29" s="299"/>
      <c r="D29" s="130" t="s">
        <v>284</v>
      </c>
      <c r="E29" s="146"/>
      <c r="F29" s="117"/>
      <c r="G29" s="116"/>
      <c r="H29" s="116"/>
    </row>
    <row r="30" spans="1:15" s="3" customFormat="1" ht="27" customHeight="1" x14ac:dyDescent="0.25">
      <c r="A30" s="271"/>
      <c r="B30" s="169" t="s">
        <v>286</v>
      </c>
      <c r="C30" s="272"/>
      <c r="D30" s="273"/>
      <c r="E30" s="274"/>
      <c r="F30" s="117"/>
      <c r="G30" s="116"/>
      <c r="H30" s="116"/>
    </row>
    <row r="31" spans="1:15" s="5" customFormat="1" ht="26.25" customHeight="1" x14ac:dyDescent="0.25">
      <c r="A31" s="287" t="s">
        <v>113</v>
      </c>
      <c r="B31" s="287"/>
      <c r="C31" s="287"/>
      <c r="D31" s="287"/>
      <c r="E31" s="287"/>
      <c r="F31" s="111"/>
      <c r="G31" s="111"/>
      <c r="H31" s="111"/>
    </row>
    <row r="32" spans="1:15" s="5" customFormat="1" ht="26.25" customHeight="1" x14ac:dyDescent="0.25">
      <c r="A32" s="288" t="s">
        <v>144</v>
      </c>
      <c r="B32" s="288"/>
      <c r="C32" s="288"/>
      <c r="D32" s="288"/>
      <c r="E32" s="288"/>
      <c r="F32" s="111"/>
      <c r="G32" s="111"/>
      <c r="H32" s="111"/>
    </row>
    <row r="33" spans="1:8" s="5" customFormat="1" ht="26.25" customHeight="1" x14ac:dyDescent="0.25">
      <c r="A33" s="309" t="s">
        <v>145</v>
      </c>
      <c r="B33" s="310"/>
      <c r="C33" s="310"/>
      <c r="D33" s="310"/>
      <c r="E33" s="310"/>
      <c r="F33" s="111"/>
      <c r="G33" s="111"/>
      <c r="H33" s="111"/>
    </row>
    <row r="34" spans="1:8" s="5" customFormat="1" ht="26.25" customHeight="1" x14ac:dyDescent="0.25">
      <c r="A34" s="288" t="s">
        <v>147</v>
      </c>
      <c r="B34" s="288"/>
      <c r="C34" s="288"/>
      <c r="D34" s="288"/>
      <c r="E34" s="288"/>
      <c r="F34" s="111"/>
      <c r="G34" s="111"/>
      <c r="H34" s="111"/>
    </row>
    <row r="35" spans="1:8" s="5" customFormat="1" ht="26.25" customHeight="1" x14ac:dyDescent="0.25">
      <c r="A35" s="288" t="s">
        <v>146</v>
      </c>
      <c r="B35" s="311"/>
      <c r="C35" s="311"/>
      <c r="D35" s="311"/>
      <c r="E35" s="311"/>
      <c r="F35" s="111"/>
      <c r="G35" s="111"/>
      <c r="H35" s="111"/>
    </row>
    <row r="36" spans="1:8" s="5" customFormat="1" ht="26.25" customHeight="1" x14ac:dyDescent="0.25">
      <c r="A36" s="342" t="s">
        <v>194</v>
      </c>
      <c r="B36" s="328"/>
      <c r="C36" s="328"/>
      <c r="D36" s="328"/>
      <c r="E36" s="328"/>
      <c r="F36" s="111"/>
      <c r="G36" s="111"/>
      <c r="H36" s="111"/>
    </row>
    <row r="37" spans="1:8" s="108" customFormat="1" ht="26.25" customHeight="1" x14ac:dyDescent="0.25">
      <c r="A37" s="287" t="s">
        <v>107</v>
      </c>
      <c r="B37" s="287"/>
      <c r="C37" s="287"/>
      <c r="D37" s="287"/>
      <c r="E37" s="287"/>
      <c r="F37" s="119"/>
      <c r="G37" s="119"/>
      <c r="H37" s="119"/>
    </row>
    <row r="38" spans="1:8" s="108" customFormat="1" ht="26.25" customHeight="1" x14ac:dyDescent="0.25">
      <c r="A38" s="290" t="s">
        <v>157</v>
      </c>
      <c r="B38" s="290"/>
      <c r="C38" s="290"/>
      <c r="D38" s="290"/>
      <c r="E38" s="290"/>
      <c r="F38" s="119"/>
      <c r="G38" s="119"/>
      <c r="H38" s="119"/>
    </row>
    <row r="39" spans="1:8" s="5" customFormat="1" ht="26.25" customHeight="1" x14ac:dyDescent="0.25">
      <c r="A39" s="290" t="s">
        <v>183</v>
      </c>
      <c r="B39" s="290"/>
      <c r="C39" s="290"/>
      <c r="D39" s="290"/>
      <c r="E39" s="290"/>
      <c r="F39" s="111"/>
      <c r="G39" s="111"/>
      <c r="H39" s="111"/>
    </row>
    <row r="40" spans="1:8" s="5" customFormat="1" ht="26.25" customHeight="1" x14ac:dyDescent="0.25">
      <c r="A40" s="343" t="s">
        <v>148</v>
      </c>
      <c r="B40" s="343"/>
      <c r="C40" s="343"/>
      <c r="D40" s="343"/>
      <c r="E40" s="343"/>
      <c r="F40" s="120"/>
      <c r="G40" s="111"/>
      <c r="H40" s="111"/>
    </row>
    <row r="41" spans="1:8" s="5" customFormat="1" ht="26.25" customHeight="1" x14ac:dyDescent="0.25">
      <c r="A41" s="343" t="s">
        <v>149</v>
      </c>
      <c r="B41" s="343"/>
      <c r="C41" s="343"/>
      <c r="D41" s="343"/>
      <c r="E41" s="343"/>
      <c r="F41" s="120"/>
      <c r="G41" s="111"/>
      <c r="H41" s="111"/>
    </row>
    <row r="42" spans="1:8" s="5" customFormat="1" ht="26.25" customHeight="1" x14ac:dyDescent="0.25">
      <c r="A42" s="344" t="s">
        <v>150</v>
      </c>
      <c r="B42" s="344"/>
      <c r="C42" s="344"/>
      <c r="D42" s="344"/>
      <c r="E42" s="344"/>
      <c r="F42" s="120"/>
      <c r="G42" s="111"/>
      <c r="H42" s="111"/>
    </row>
    <row r="43" spans="1:8" s="5" customFormat="1" ht="26.25" customHeight="1" x14ac:dyDescent="0.25">
      <c r="A43" s="5" t="s">
        <v>292</v>
      </c>
      <c r="F43" s="111"/>
      <c r="G43" s="111"/>
      <c r="H43" s="111"/>
    </row>
    <row r="44" spans="1:8" s="5" customFormat="1" ht="26.25" customHeight="1" x14ac:dyDescent="0.25">
      <c r="A44" s="329" t="s">
        <v>151</v>
      </c>
      <c r="B44" s="311"/>
      <c r="C44" s="311"/>
      <c r="D44" s="311"/>
      <c r="E44" s="311"/>
      <c r="F44" s="111"/>
      <c r="G44" s="111"/>
      <c r="H44" s="111"/>
    </row>
    <row r="45" spans="1:8" s="5" customFormat="1" ht="26.25" customHeight="1" x14ac:dyDescent="0.25">
      <c r="A45" s="329" t="s">
        <v>158</v>
      </c>
      <c r="B45" s="311"/>
      <c r="C45" s="311"/>
      <c r="D45" s="311"/>
      <c r="E45" s="311"/>
      <c r="F45" s="111"/>
      <c r="G45" s="111"/>
      <c r="H45" s="111"/>
    </row>
    <row r="46" spans="1:8" s="5" customFormat="1" ht="26.25" customHeight="1" x14ac:dyDescent="0.25">
      <c r="A46" s="329" t="s">
        <v>184</v>
      </c>
      <c r="B46" s="311"/>
      <c r="C46" s="311"/>
      <c r="D46" s="311"/>
      <c r="E46" s="311"/>
      <c r="F46" s="111"/>
      <c r="G46" s="111"/>
      <c r="H46" s="111"/>
    </row>
    <row r="47" spans="1:8" s="5" customFormat="1" ht="26.25" customHeight="1" x14ac:dyDescent="0.25">
      <c r="A47" s="329" t="s">
        <v>159</v>
      </c>
      <c r="B47" s="311"/>
      <c r="C47" s="311"/>
      <c r="D47" s="311"/>
      <c r="E47" s="311"/>
      <c r="F47" s="111"/>
      <c r="G47" s="111"/>
      <c r="H47" s="111"/>
    </row>
    <row r="48" spans="1:8" s="5" customFormat="1" ht="26.25" customHeight="1" x14ac:dyDescent="0.25">
      <c r="A48" s="329" t="s">
        <v>242</v>
      </c>
      <c r="B48" s="311"/>
      <c r="C48" s="311"/>
      <c r="D48" s="311"/>
      <c r="E48" s="311"/>
      <c r="F48" s="111"/>
      <c r="G48" s="111"/>
      <c r="H48" s="111"/>
    </row>
    <row r="49" spans="1:8" s="5" customFormat="1" ht="26.25" customHeight="1" x14ac:dyDescent="0.25">
      <c r="A49" s="330" t="s">
        <v>293</v>
      </c>
      <c r="B49" s="310"/>
      <c r="C49" s="310"/>
      <c r="D49" s="310"/>
      <c r="E49" s="310"/>
      <c r="F49" s="121"/>
      <c r="G49" s="111"/>
      <c r="H49" s="111"/>
    </row>
    <row r="50" spans="1:8" s="5" customFormat="1" ht="26.25" customHeight="1" x14ac:dyDescent="0.25">
      <c r="A50" s="332" t="s">
        <v>210</v>
      </c>
      <c r="B50" s="311"/>
      <c r="C50" s="311"/>
      <c r="D50" s="311"/>
      <c r="E50" s="311"/>
      <c r="F50" s="121"/>
      <c r="G50" s="111"/>
      <c r="H50" s="111"/>
    </row>
    <row r="51" spans="1:8" s="102" customFormat="1" ht="26.25" customHeight="1" x14ac:dyDescent="0.25">
      <c r="A51" s="331" t="s">
        <v>294</v>
      </c>
      <c r="B51" s="311"/>
      <c r="C51" s="311"/>
      <c r="D51" s="311"/>
      <c r="E51" s="311"/>
      <c r="F51" s="122"/>
      <c r="G51" s="123"/>
      <c r="H51" s="123"/>
    </row>
    <row r="52" spans="1:8" s="102" customFormat="1" ht="26.25" customHeight="1" x14ac:dyDescent="0.25">
      <c r="A52" s="332" t="s">
        <v>153</v>
      </c>
      <c r="B52" s="311"/>
      <c r="C52" s="311"/>
      <c r="D52" s="311"/>
      <c r="E52" s="311"/>
      <c r="F52" s="122"/>
      <c r="G52" s="123"/>
      <c r="H52" s="123"/>
    </row>
    <row r="53" spans="1:8" s="102" customFormat="1" ht="26.25" customHeight="1" x14ac:dyDescent="0.25">
      <c r="A53" s="333" t="s">
        <v>152</v>
      </c>
      <c r="B53" s="328"/>
      <c r="C53" s="328"/>
      <c r="D53" s="328"/>
      <c r="E53" s="328"/>
      <c r="F53" s="122"/>
      <c r="G53" s="123"/>
      <c r="H53" s="123"/>
    </row>
    <row r="54" spans="1:8" s="5" customFormat="1" ht="26.25" customHeight="1" x14ac:dyDescent="0.25">
      <c r="A54" s="331" t="s">
        <v>295</v>
      </c>
      <c r="B54" s="311"/>
      <c r="C54" s="311"/>
      <c r="D54" s="311"/>
      <c r="E54" s="311"/>
      <c r="F54" s="122"/>
      <c r="G54" s="111"/>
      <c r="H54" s="111"/>
    </row>
    <row r="55" spans="1:8" s="5" customFormat="1" ht="26.25" customHeight="1" x14ac:dyDescent="0.25">
      <c r="A55" s="332" t="s">
        <v>196</v>
      </c>
      <c r="B55" s="311"/>
      <c r="C55" s="311"/>
      <c r="D55" s="311"/>
      <c r="E55" s="311"/>
      <c r="F55" s="122"/>
      <c r="G55" s="111"/>
      <c r="H55" s="111"/>
    </row>
    <row r="56" spans="1:8" s="5" customFormat="1" ht="26.25" customHeight="1" x14ac:dyDescent="0.25">
      <c r="A56" s="333" t="s">
        <v>195</v>
      </c>
      <c r="B56" s="328"/>
      <c r="C56" s="328"/>
      <c r="D56" s="328"/>
      <c r="E56" s="328"/>
      <c r="F56" s="122"/>
      <c r="G56" s="111"/>
      <c r="H56" s="111"/>
    </row>
    <row r="57" spans="1:8" s="5" customFormat="1" ht="26.25" customHeight="1" x14ac:dyDescent="0.25">
      <c r="A57" s="340" t="s">
        <v>296</v>
      </c>
      <c r="B57" s="326"/>
      <c r="C57" s="326"/>
      <c r="D57" s="326"/>
      <c r="E57" s="326"/>
      <c r="F57" s="111"/>
      <c r="G57" s="111"/>
      <c r="H57" s="111"/>
    </row>
    <row r="58" spans="1:8" s="5" customFormat="1" ht="26.25" customHeight="1" x14ac:dyDescent="0.25">
      <c r="A58" s="341" t="s">
        <v>297</v>
      </c>
      <c r="B58" s="326"/>
      <c r="C58" s="326"/>
      <c r="D58" s="326"/>
      <c r="E58" s="326"/>
      <c r="F58" s="111"/>
      <c r="G58" s="111"/>
      <c r="H58" s="111"/>
    </row>
    <row r="59" spans="1:8" s="103" customFormat="1" ht="26.25" customHeight="1" x14ac:dyDescent="0.25">
      <c r="A59" s="102" t="s">
        <v>108</v>
      </c>
      <c r="B59" s="5"/>
      <c r="C59" s="5"/>
      <c r="D59" s="5"/>
      <c r="E59" s="5"/>
      <c r="F59" s="111"/>
      <c r="G59" s="124"/>
      <c r="H59" s="124"/>
    </row>
    <row r="60" spans="1:8" s="5" customFormat="1" ht="26.25" customHeight="1" x14ac:dyDescent="0.25">
      <c r="A60" s="329" t="s">
        <v>298</v>
      </c>
      <c r="B60" s="311"/>
      <c r="C60" s="311"/>
      <c r="D60" s="311"/>
      <c r="E60" s="311"/>
      <c r="F60" s="111"/>
      <c r="G60" s="111"/>
      <c r="H60" s="111"/>
    </row>
    <row r="61" spans="1:8" s="5" customFormat="1" ht="26.25" customHeight="1" x14ac:dyDescent="0.25">
      <c r="A61" s="329" t="s">
        <v>154</v>
      </c>
      <c r="B61" s="311"/>
      <c r="C61" s="311"/>
      <c r="D61" s="311"/>
      <c r="E61" s="311"/>
      <c r="F61" s="111"/>
      <c r="G61" s="111"/>
      <c r="H61" s="111"/>
    </row>
    <row r="62" spans="1:8" s="5" customFormat="1" ht="26.25" customHeight="1" x14ac:dyDescent="0.25">
      <c r="A62" s="327" t="s">
        <v>155</v>
      </c>
      <c r="B62" s="328"/>
      <c r="C62" s="328"/>
      <c r="D62" s="328"/>
      <c r="E62" s="328"/>
      <c r="F62" s="111"/>
      <c r="G62" s="111"/>
      <c r="H62" s="111"/>
    </row>
    <row r="63" spans="1:8" s="5" customFormat="1" ht="26.25" customHeight="1" x14ac:dyDescent="0.25">
      <c r="A63" s="325" t="s">
        <v>299</v>
      </c>
      <c r="B63" s="326"/>
      <c r="C63" s="326"/>
      <c r="D63" s="326"/>
      <c r="E63" s="326"/>
      <c r="F63" s="111"/>
      <c r="G63" s="111"/>
      <c r="H63" s="111"/>
    </row>
    <row r="64" spans="1:8" s="5" customFormat="1" ht="26.25" customHeight="1" x14ac:dyDescent="0.25">
      <c r="A64" s="334" t="s">
        <v>109</v>
      </c>
      <c r="B64" s="335"/>
      <c r="C64" s="335"/>
      <c r="D64" s="335"/>
      <c r="E64" s="335"/>
      <c r="F64" s="111"/>
      <c r="G64" s="111"/>
      <c r="H64" s="111"/>
    </row>
    <row r="65" spans="1:8" s="5" customFormat="1" ht="26.25" customHeight="1" x14ac:dyDescent="0.25">
      <c r="A65" s="329" t="s">
        <v>300</v>
      </c>
      <c r="B65" s="311"/>
      <c r="C65" s="311"/>
      <c r="D65" s="311"/>
      <c r="E65" s="311"/>
      <c r="F65" s="111"/>
      <c r="G65" s="111"/>
      <c r="H65" s="111"/>
    </row>
    <row r="66" spans="1:8" s="5" customFormat="1" ht="26.25" customHeight="1" x14ac:dyDescent="0.25">
      <c r="A66" s="327" t="s">
        <v>156</v>
      </c>
      <c r="B66" s="328"/>
      <c r="C66" s="328"/>
      <c r="D66" s="328"/>
      <c r="E66" s="328"/>
      <c r="F66" s="111"/>
      <c r="G66" s="111"/>
      <c r="H66" s="111"/>
    </row>
    <row r="67" spans="1:8" s="5" customFormat="1" ht="26.25" customHeight="1" x14ac:dyDescent="0.25">
      <c r="A67" s="338" t="s">
        <v>301</v>
      </c>
      <c r="B67" s="337"/>
      <c r="C67" s="337"/>
      <c r="D67" s="337"/>
      <c r="E67" s="337"/>
      <c r="F67" s="111"/>
      <c r="G67" s="111"/>
      <c r="H67" s="111"/>
    </row>
    <row r="68" spans="1:8" s="5" customFormat="1" ht="26.25" customHeight="1" x14ac:dyDescent="0.25">
      <c r="A68" s="336" t="s">
        <v>302</v>
      </c>
      <c r="B68" s="337"/>
      <c r="C68" s="337"/>
      <c r="D68" s="337"/>
      <c r="E68" s="337"/>
      <c r="F68" s="124"/>
      <c r="G68" s="111"/>
      <c r="H68" s="111"/>
    </row>
    <row r="69" spans="1:8" s="5" customFormat="1" ht="27" customHeight="1" x14ac:dyDescent="0.25">
      <c r="A69" s="329" t="s">
        <v>303</v>
      </c>
      <c r="B69" s="311"/>
      <c r="C69" s="311"/>
      <c r="D69" s="311"/>
      <c r="E69" s="311"/>
      <c r="F69" s="111"/>
      <c r="G69" s="111"/>
      <c r="H69" s="111"/>
    </row>
    <row r="70" spans="1:8" s="5" customFormat="1" ht="26.25" customHeight="1" x14ac:dyDescent="0.25">
      <c r="A70" s="339" t="s">
        <v>160</v>
      </c>
      <c r="B70" s="310"/>
      <c r="C70" s="310"/>
      <c r="D70" s="310"/>
      <c r="E70" s="310"/>
      <c r="F70" s="111"/>
      <c r="G70" s="111"/>
      <c r="H70" s="111"/>
    </row>
    <row r="71" spans="1:8" s="5" customFormat="1" ht="26.25" customHeight="1" x14ac:dyDescent="0.25">
      <c r="A71" s="338" t="s">
        <v>304</v>
      </c>
      <c r="B71" s="337"/>
      <c r="C71" s="337"/>
      <c r="D71" s="337"/>
      <c r="E71" s="337"/>
      <c r="F71" s="111"/>
      <c r="G71" s="111"/>
      <c r="H71" s="111"/>
    </row>
    <row r="72" spans="1:8" s="5" customFormat="1" ht="26.25" customHeight="1" x14ac:dyDescent="0.25">
      <c r="F72" s="111"/>
      <c r="G72" s="111"/>
      <c r="H72" s="111"/>
    </row>
  </sheetData>
  <mergeCells count="59">
    <mergeCell ref="A57:E57"/>
    <mergeCell ref="A58:E58"/>
    <mergeCell ref="A60:E60"/>
    <mergeCell ref="A36:E36"/>
    <mergeCell ref="A39:E39"/>
    <mergeCell ref="A41:E41"/>
    <mergeCell ref="A42:E42"/>
    <mergeCell ref="A40:E40"/>
    <mergeCell ref="A64:E64"/>
    <mergeCell ref="A65:E65"/>
    <mergeCell ref="A68:E68"/>
    <mergeCell ref="A69:E69"/>
    <mergeCell ref="A71:E71"/>
    <mergeCell ref="A67:E67"/>
    <mergeCell ref="A66:E66"/>
    <mergeCell ref="A70:E70"/>
    <mergeCell ref="A63:E63"/>
    <mergeCell ref="A62:E62"/>
    <mergeCell ref="A44:E44"/>
    <mergeCell ref="A46:E46"/>
    <mergeCell ref="A49:E49"/>
    <mergeCell ref="A51:E51"/>
    <mergeCell ref="A45:E45"/>
    <mergeCell ref="A47:E47"/>
    <mergeCell ref="A48:E48"/>
    <mergeCell ref="A50:E50"/>
    <mergeCell ref="A52:E52"/>
    <mergeCell ref="A53:E53"/>
    <mergeCell ref="A55:E55"/>
    <mergeCell ref="A56:E56"/>
    <mergeCell ref="A61:E61"/>
    <mergeCell ref="A54:E54"/>
    <mergeCell ref="A7:A8"/>
    <mergeCell ref="B7:B8"/>
    <mergeCell ref="C7:C8"/>
    <mergeCell ref="D7:E7"/>
    <mergeCell ref="C9:C11"/>
    <mergeCell ref="A9:A11"/>
    <mergeCell ref="A1:E1"/>
    <mergeCell ref="A2:E2"/>
    <mergeCell ref="A3:E3"/>
    <mergeCell ref="A4:E4"/>
    <mergeCell ref="A6:E6"/>
    <mergeCell ref="A31:E31"/>
    <mergeCell ref="A34:E34"/>
    <mergeCell ref="G9:H9"/>
    <mergeCell ref="A32:E32"/>
    <mergeCell ref="A38:E38"/>
    <mergeCell ref="A22:A24"/>
    <mergeCell ref="C22:C24"/>
    <mergeCell ref="C25:C29"/>
    <mergeCell ref="A25:A29"/>
    <mergeCell ref="A17:A21"/>
    <mergeCell ref="C17:C21"/>
    <mergeCell ref="C12:C16"/>
    <mergeCell ref="A12:A16"/>
    <mergeCell ref="A37:E37"/>
    <mergeCell ref="A33:E33"/>
    <mergeCell ref="A35:E35"/>
  </mergeCells>
  <pageMargins left="0.74803149606299213" right="0.35433070866141736" top="0.74803149606299213" bottom="0.59055118110236227" header="0.31496062992125984" footer="0.31496062992125984"/>
  <pageSetup paperSize="9" scale="75" fitToHeight="3" orientation="portrait" r:id="rId1"/>
  <rowBreaks count="1" manualBreakCount="1">
    <brk id="36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H159"/>
  <sheetViews>
    <sheetView view="pageBreakPreview" topLeftCell="A67" zoomScale="70" zoomScaleNormal="75" zoomScaleSheetLayoutView="70" workbookViewId="0">
      <selection activeCell="A140" sqref="A140:C159"/>
    </sheetView>
  </sheetViews>
  <sheetFormatPr defaultRowHeight="15.75" x14ac:dyDescent="0.25"/>
  <cols>
    <col min="1" max="1" width="5.7109375" style="148" customWidth="1"/>
    <col min="2" max="2" width="82.7109375" style="148" customWidth="1"/>
    <col min="3" max="3" width="17.5703125" style="148" customWidth="1"/>
    <col min="4" max="4" width="14.140625" style="148" customWidth="1"/>
    <col min="5" max="5" width="15" style="148" customWidth="1"/>
    <col min="6" max="16384" width="9.140625" style="148"/>
  </cols>
  <sheetData>
    <row r="1" spans="1:5" x14ac:dyDescent="0.25">
      <c r="C1" s="278" t="s">
        <v>48</v>
      </c>
    </row>
    <row r="2" spans="1:5" x14ac:dyDescent="0.25">
      <c r="C2" s="278" t="s">
        <v>289</v>
      </c>
    </row>
    <row r="3" spans="1:5" x14ac:dyDescent="0.25">
      <c r="C3" s="278" t="s">
        <v>290</v>
      </c>
    </row>
    <row r="4" spans="1:5" s="147" customFormat="1" ht="33" customHeight="1" thickBot="1" x14ac:dyDescent="0.3">
      <c r="A4" s="445" t="s">
        <v>245</v>
      </c>
      <c r="B4" s="445"/>
      <c r="C4" s="445"/>
      <c r="D4" s="445"/>
      <c r="E4" s="445"/>
    </row>
    <row r="5" spans="1:5" s="147" customFormat="1" ht="79.5" customHeight="1" thickBot="1" x14ac:dyDescent="0.3">
      <c r="A5" s="170" t="s">
        <v>0</v>
      </c>
      <c r="B5" s="171" t="s">
        <v>1</v>
      </c>
      <c r="C5" s="171" t="s">
        <v>38</v>
      </c>
      <c r="D5" s="411" t="s">
        <v>37</v>
      </c>
      <c r="E5" s="412"/>
    </row>
    <row r="6" spans="1:5" s="163" customFormat="1" ht="21" customHeight="1" x14ac:dyDescent="0.25">
      <c r="A6" s="352">
        <v>1</v>
      </c>
      <c r="B6" s="172" t="s">
        <v>114</v>
      </c>
      <c r="C6" s="173"/>
      <c r="D6" s="427"/>
      <c r="E6" s="452"/>
    </row>
    <row r="7" spans="1:5" s="163" customFormat="1" ht="19.5" customHeight="1" x14ac:dyDescent="0.25">
      <c r="A7" s="376"/>
      <c r="B7" s="174" t="s">
        <v>110</v>
      </c>
      <c r="C7" s="162">
        <v>0.1</v>
      </c>
      <c r="D7" s="175"/>
      <c r="E7" s="176"/>
    </row>
    <row r="8" spans="1:5" s="163" customFormat="1" ht="19.5" customHeight="1" x14ac:dyDescent="0.25">
      <c r="A8" s="376"/>
      <c r="B8" s="174" t="s">
        <v>185</v>
      </c>
      <c r="C8" s="162">
        <v>0.05</v>
      </c>
      <c r="D8" s="175"/>
      <c r="E8" s="176"/>
    </row>
    <row r="9" spans="1:5" s="163" customFormat="1" ht="24" customHeight="1" thickBot="1" x14ac:dyDescent="0.3">
      <c r="A9" s="376"/>
      <c r="B9" s="174" t="s">
        <v>83</v>
      </c>
      <c r="C9" s="162"/>
      <c r="D9" s="175"/>
      <c r="E9" s="176"/>
    </row>
    <row r="10" spans="1:5" s="163" customFormat="1" ht="30.75" customHeight="1" x14ac:dyDescent="0.25">
      <c r="A10" s="352">
        <v>2</v>
      </c>
      <c r="B10" s="177" t="s">
        <v>111</v>
      </c>
      <c r="C10" s="178"/>
      <c r="D10" s="432" t="s">
        <v>179</v>
      </c>
      <c r="E10" s="433"/>
    </row>
    <row r="11" spans="1:5" s="163" customFormat="1" ht="20.25" customHeight="1" x14ac:dyDescent="0.25">
      <c r="A11" s="353"/>
      <c r="B11" s="179" t="s">
        <v>224</v>
      </c>
      <c r="C11" s="162">
        <v>0.15</v>
      </c>
      <c r="D11" s="405"/>
      <c r="E11" s="406"/>
    </row>
    <row r="12" spans="1:5" s="163" customFormat="1" ht="20.25" customHeight="1" x14ac:dyDescent="0.25">
      <c r="A12" s="353"/>
      <c r="B12" s="180" t="s">
        <v>225</v>
      </c>
      <c r="C12" s="181">
        <v>0.1</v>
      </c>
      <c r="D12" s="405"/>
      <c r="E12" s="406"/>
    </row>
    <row r="13" spans="1:5" s="163" customFormat="1" ht="44.25" customHeight="1" x14ac:dyDescent="0.25">
      <c r="A13" s="353"/>
      <c r="B13" s="182" t="s">
        <v>112</v>
      </c>
      <c r="C13" s="183"/>
      <c r="D13" s="405"/>
      <c r="E13" s="406"/>
    </row>
    <row r="14" spans="1:5" s="163" customFormat="1" ht="20.25" customHeight="1" x14ac:dyDescent="0.25">
      <c r="A14" s="353"/>
      <c r="B14" s="184" t="s">
        <v>224</v>
      </c>
      <c r="C14" s="162">
        <v>0.2</v>
      </c>
      <c r="D14" s="405"/>
      <c r="E14" s="406"/>
    </row>
    <row r="15" spans="1:5" s="163" customFormat="1" ht="20.25" customHeight="1" x14ac:dyDescent="0.25">
      <c r="A15" s="353"/>
      <c r="B15" s="184" t="s">
        <v>225</v>
      </c>
      <c r="C15" s="162">
        <v>0.15</v>
      </c>
      <c r="D15" s="405"/>
      <c r="E15" s="406"/>
    </row>
    <row r="16" spans="1:5" s="163" customFormat="1" ht="20.25" customHeight="1" x14ac:dyDescent="0.25">
      <c r="A16" s="353"/>
      <c r="B16" s="277" t="s">
        <v>226</v>
      </c>
      <c r="C16" s="181">
        <v>0.1</v>
      </c>
      <c r="D16" s="450"/>
      <c r="E16" s="451"/>
    </row>
    <row r="17" spans="1:5" s="163" customFormat="1" ht="45.75" customHeight="1" x14ac:dyDescent="0.25">
      <c r="A17" s="353"/>
      <c r="B17" s="182" t="s">
        <v>278</v>
      </c>
      <c r="C17" s="183"/>
      <c r="D17" s="405" t="s">
        <v>179</v>
      </c>
      <c r="E17" s="406"/>
    </row>
    <row r="18" spans="1:5" s="163" customFormat="1" ht="20.25" customHeight="1" x14ac:dyDescent="0.25">
      <c r="A18" s="353"/>
      <c r="B18" s="184" t="s">
        <v>279</v>
      </c>
      <c r="C18" s="162">
        <v>0.1</v>
      </c>
      <c r="D18" s="407"/>
      <c r="E18" s="408"/>
    </row>
    <row r="19" spans="1:5" s="163" customFormat="1" ht="31.5" customHeight="1" thickBot="1" x14ac:dyDescent="0.3">
      <c r="A19" s="354"/>
      <c r="B19" s="185" t="s">
        <v>280</v>
      </c>
      <c r="C19" s="166">
        <v>0.05</v>
      </c>
      <c r="D19" s="409"/>
      <c r="E19" s="410"/>
    </row>
    <row r="20" spans="1:5" ht="108.75" customHeight="1" thickBot="1" x14ac:dyDescent="0.3">
      <c r="A20" s="186">
        <v>3</v>
      </c>
      <c r="B20" s="187" t="s">
        <v>72</v>
      </c>
      <c r="C20" s="188" t="s">
        <v>39</v>
      </c>
      <c r="D20" s="432" t="s">
        <v>211</v>
      </c>
      <c r="E20" s="433"/>
    </row>
    <row r="21" spans="1:5" s="163" customFormat="1" ht="20.25" customHeight="1" x14ac:dyDescent="0.25">
      <c r="A21" s="352">
        <v>4</v>
      </c>
      <c r="B21" s="189" t="s">
        <v>204</v>
      </c>
      <c r="C21" s="26"/>
      <c r="D21" s="190"/>
      <c r="E21" s="191"/>
    </row>
    <row r="22" spans="1:5" s="163" customFormat="1" ht="21" customHeight="1" x14ac:dyDescent="0.25">
      <c r="A22" s="353"/>
      <c r="B22" s="164" t="s">
        <v>224</v>
      </c>
      <c r="C22" s="162">
        <v>0.2</v>
      </c>
      <c r="D22" s="175"/>
      <c r="E22" s="176"/>
    </row>
    <row r="23" spans="1:5" s="163" customFormat="1" ht="21" customHeight="1" x14ac:dyDescent="0.25">
      <c r="A23" s="353"/>
      <c r="B23" s="164" t="s">
        <v>227</v>
      </c>
      <c r="C23" s="162">
        <v>0.15</v>
      </c>
      <c r="D23" s="175"/>
      <c r="E23" s="176"/>
    </row>
    <row r="24" spans="1:5" s="163" customFormat="1" ht="21" customHeight="1" x14ac:dyDescent="0.25">
      <c r="A24" s="353"/>
      <c r="B24" s="164" t="s">
        <v>228</v>
      </c>
      <c r="C24" s="162">
        <v>0.1</v>
      </c>
      <c r="D24" s="175"/>
      <c r="E24" s="176"/>
    </row>
    <row r="25" spans="1:5" s="163" customFormat="1" x14ac:dyDescent="0.25">
      <c r="A25" s="353"/>
      <c r="B25" s="161" t="s">
        <v>274</v>
      </c>
      <c r="C25" s="162"/>
      <c r="D25" s="175"/>
      <c r="E25" s="176"/>
    </row>
    <row r="26" spans="1:5" s="163" customFormat="1" x14ac:dyDescent="0.25">
      <c r="A26" s="353"/>
      <c r="B26" s="167" t="s">
        <v>275</v>
      </c>
      <c r="C26" s="168">
        <v>0.15</v>
      </c>
      <c r="D26" s="175"/>
      <c r="E26" s="176"/>
    </row>
    <row r="27" spans="1:5" s="163" customFormat="1" x14ac:dyDescent="0.25">
      <c r="A27" s="353"/>
      <c r="B27" s="164" t="s">
        <v>276</v>
      </c>
      <c r="C27" s="162">
        <v>0.1</v>
      </c>
      <c r="D27" s="175"/>
      <c r="E27" s="176"/>
    </row>
    <row r="28" spans="1:5" s="163" customFormat="1" ht="16.5" thickBot="1" x14ac:dyDescent="0.3">
      <c r="A28" s="354"/>
      <c r="B28" s="165" t="s">
        <v>277</v>
      </c>
      <c r="C28" s="166">
        <v>0.05</v>
      </c>
      <c r="D28" s="192"/>
      <c r="E28" s="193"/>
    </row>
    <row r="29" spans="1:5" s="163" customFormat="1" ht="37.5" customHeight="1" thickBot="1" x14ac:dyDescent="0.3">
      <c r="A29" s="194">
        <v>5</v>
      </c>
      <c r="B29" s="195" t="s">
        <v>229</v>
      </c>
      <c r="C29" s="196">
        <v>0.5</v>
      </c>
      <c r="D29" s="197"/>
      <c r="E29" s="198"/>
    </row>
    <row r="30" spans="1:5" s="163" customFormat="1" ht="21" customHeight="1" x14ac:dyDescent="0.25">
      <c r="A30" s="353">
        <v>6</v>
      </c>
      <c r="B30" s="199" t="s">
        <v>41</v>
      </c>
      <c r="C30" s="200"/>
      <c r="D30" s="348"/>
      <c r="E30" s="349"/>
    </row>
    <row r="31" spans="1:5" s="163" customFormat="1" ht="20.25" customHeight="1" x14ac:dyDescent="0.25">
      <c r="A31" s="353"/>
      <c r="B31" s="201" t="s">
        <v>115</v>
      </c>
      <c r="C31" s="200">
        <v>0.3</v>
      </c>
      <c r="D31" s="126"/>
      <c r="E31" s="176"/>
    </row>
    <row r="32" spans="1:5" s="163" customFormat="1" ht="81" customHeight="1" x14ac:dyDescent="0.25">
      <c r="A32" s="353"/>
      <c r="B32" s="202" t="s">
        <v>212</v>
      </c>
      <c r="C32" s="203" t="s">
        <v>25</v>
      </c>
      <c r="D32" s="348"/>
      <c r="E32" s="349"/>
    </row>
    <row r="33" spans="1:5" s="163" customFormat="1" ht="20.25" customHeight="1" thickBot="1" x14ac:dyDescent="0.3">
      <c r="A33" s="354"/>
      <c r="B33" s="204" t="s">
        <v>57</v>
      </c>
      <c r="C33" s="205">
        <v>0.5</v>
      </c>
      <c r="D33" s="126"/>
      <c r="E33" s="176"/>
    </row>
    <row r="34" spans="1:5" s="163" customFormat="1" ht="20.25" customHeight="1" x14ac:dyDescent="0.25">
      <c r="A34" s="375">
        <v>7</v>
      </c>
      <c r="B34" s="206" t="s">
        <v>79</v>
      </c>
      <c r="C34" s="207"/>
      <c r="D34" s="401"/>
      <c r="E34" s="447"/>
    </row>
    <row r="35" spans="1:5" s="163" customFormat="1" ht="20.25" customHeight="1" x14ac:dyDescent="0.25">
      <c r="A35" s="376"/>
      <c r="B35" s="201" t="s">
        <v>116</v>
      </c>
      <c r="C35" s="205">
        <v>0.5</v>
      </c>
      <c r="D35" s="348"/>
      <c r="E35" s="349"/>
    </row>
    <row r="36" spans="1:5" s="163" customFormat="1" ht="40.5" customHeight="1" thickBot="1" x14ac:dyDescent="0.3">
      <c r="A36" s="446"/>
      <c r="B36" s="208" t="s">
        <v>213</v>
      </c>
      <c r="C36" s="209" t="s">
        <v>25</v>
      </c>
      <c r="D36" s="399"/>
      <c r="E36" s="400"/>
    </row>
    <row r="37" spans="1:5" ht="40.5" customHeight="1" thickBot="1" x14ac:dyDescent="0.3">
      <c r="A37" s="210">
        <v>8</v>
      </c>
      <c r="B37" s="211" t="s">
        <v>180</v>
      </c>
      <c r="C37" s="212">
        <v>0.1</v>
      </c>
      <c r="D37" s="371"/>
      <c r="E37" s="372"/>
    </row>
    <row r="38" spans="1:5" ht="90.75" customHeight="1" thickBot="1" x14ac:dyDescent="0.3">
      <c r="A38" s="194">
        <v>9</v>
      </c>
      <c r="B38" s="213" t="s">
        <v>244</v>
      </c>
      <c r="C38" s="214">
        <v>0.1</v>
      </c>
      <c r="D38" s="425"/>
      <c r="E38" s="426"/>
    </row>
    <row r="39" spans="1:5" s="163" customFormat="1" ht="18" customHeight="1" x14ac:dyDescent="0.25">
      <c r="A39" s="456">
        <v>10</v>
      </c>
      <c r="B39" s="215" t="s">
        <v>197</v>
      </c>
      <c r="C39" s="216"/>
      <c r="D39" s="444"/>
      <c r="E39" s="433"/>
    </row>
    <row r="40" spans="1:5" s="163" customFormat="1" x14ac:dyDescent="0.25">
      <c r="A40" s="457"/>
      <c r="B40" s="462" t="s">
        <v>201</v>
      </c>
      <c r="C40" s="217">
        <v>1</v>
      </c>
      <c r="D40" s="405" t="s">
        <v>198</v>
      </c>
      <c r="E40" s="406"/>
    </row>
    <row r="41" spans="1:5" s="163" customFormat="1" x14ac:dyDescent="0.25">
      <c r="A41" s="458"/>
      <c r="B41" s="462"/>
      <c r="C41" s="217">
        <v>0.5</v>
      </c>
      <c r="D41" s="421" t="s">
        <v>199</v>
      </c>
      <c r="E41" s="422"/>
    </row>
    <row r="42" spans="1:5" s="163" customFormat="1" ht="16.5" thickBot="1" x14ac:dyDescent="0.3">
      <c r="A42" s="459"/>
      <c r="B42" s="463"/>
      <c r="C42" s="218">
        <v>0.25</v>
      </c>
      <c r="D42" s="423" t="s">
        <v>200</v>
      </c>
      <c r="E42" s="424"/>
    </row>
    <row r="43" spans="1:5" ht="21.75" customHeight="1" x14ac:dyDescent="0.25">
      <c r="A43" s="356" t="s">
        <v>181</v>
      </c>
      <c r="B43" s="357"/>
      <c r="C43" s="357"/>
      <c r="D43" s="357"/>
      <c r="E43" s="357"/>
    </row>
    <row r="44" spans="1:5" ht="21.75" customHeight="1" x14ac:dyDescent="0.25">
      <c r="A44" s="358" t="s">
        <v>182</v>
      </c>
      <c r="B44" s="359"/>
      <c r="C44" s="359"/>
      <c r="D44" s="359"/>
      <c r="E44" s="359"/>
    </row>
    <row r="45" spans="1:5" ht="26.25" hidden="1" customHeight="1" x14ac:dyDescent="0.25"/>
    <row r="46" spans="1:5" ht="26.25" hidden="1" customHeight="1" x14ac:dyDescent="0.25"/>
    <row r="47" spans="1:5" ht="26.25" customHeight="1" thickBot="1" x14ac:dyDescent="0.3"/>
    <row r="48" spans="1:5" ht="33.75" customHeight="1" thickBot="1" x14ac:dyDescent="0.3">
      <c r="A48" s="396" t="s">
        <v>4</v>
      </c>
      <c r="B48" s="397"/>
      <c r="C48" s="397"/>
      <c r="D48" s="397"/>
      <c r="E48" s="398"/>
    </row>
    <row r="49" spans="1:8" ht="51" customHeight="1" thickBot="1" x14ac:dyDescent="0.3">
      <c r="A49" s="170" t="s">
        <v>0</v>
      </c>
      <c r="B49" s="219" t="s">
        <v>1</v>
      </c>
      <c r="C49" s="220" t="s">
        <v>90</v>
      </c>
      <c r="D49" s="411" t="s">
        <v>91</v>
      </c>
      <c r="E49" s="412"/>
    </row>
    <row r="50" spans="1:8" s="163" customFormat="1" ht="20.25" customHeight="1" x14ac:dyDescent="0.25">
      <c r="A50" s="353">
        <v>1</v>
      </c>
      <c r="B50" s="221" t="s">
        <v>177</v>
      </c>
      <c r="C50" s="455" t="s">
        <v>5</v>
      </c>
      <c r="D50" s="401">
        <v>500</v>
      </c>
      <c r="E50" s="402"/>
      <c r="H50" s="148"/>
    </row>
    <row r="51" spans="1:8" s="163" customFormat="1" ht="20.25" customHeight="1" thickBot="1" x14ac:dyDescent="0.3">
      <c r="A51" s="353"/>
      <c r="B51" s="183" t="s">
        <v>164</v>
      </c>
      <c r="C51" s="455"/>
      <c r="D51" s="403"/>
      <c r="E51" s="404"/>
      <c r="F51" s="222" t="s">
        <v>93</v>
      </c>
    </row>
    <row r="52" spans="1:8" s="163" customFormat="1" ht="22.5" customHeight="1" x14ac:dyDescent="0.25">
      <c r="A52" s="352">
        <v>2</v>
      </c>
      <c r="B52" s="223" t="s">
        <v>70</v>
      </c>
      <c r="C52" s="26"/>
      <c r="D52" s="127"/>
      <c r="E52" s="191"/>
    </row>
    <row r="53" spans="1:8" s="163" customFormat="1" ht="20.25" customHeight="1" x14ac:dyDescent="0.25">
      <c r="A53" s="353"/>
      <c r="B53" s="224" t="s">
        <v>71</v>
      </c>
      <c r="C53" s="188"/>
      <c r="D53" s="126"/>
      <c r="E53" s="176"/>
    </row>
    <row r="54" spans="1:8" s="163" customFormat="1" ht="33" customHeight="1" x14ac:dyDescent="0.25">
      <c r="A54" s="353"/>
      <c r="B54" s="225" t="s">
        <v>214</v>
      </c>
      <c r="C54" s="388" t="s">
        <v>69</v>
      </c>
      <c r="D54" s="346">
        <v>2000</v>
      </c>
      <c r="E54" s="349"/>
    </row>
    <row r="55" spans="1:8" s="163" customFormat="1" ht="20.25" customHeight="1" x14ac:dyDescent="0.25">
      <c r="A55" s="353"/>
      <c r="B55" s="224" t="s">
        <v>165</v>
      </c>
      <c r="C55" s="388"/>
      <c r="D55" s="348" t="s">
        <v>66</v>
      </c>
      <c r="E55" s="349"/>
    </row>
    <row r="56" spans="1:8" s="163" customFormat="1" ht="20.25" customHeight="1" x14ac:dyDescent="0.25">
      <c r="A56" s="353"/>
      <c r="B56" s="224" t="s">
        <v>166</v>
      </c>
      <c r="C56" s="388"/>
      <c r="D56" s="348" t="s">
        <v>67</v>
      </c>
      <c r="E56" s="349"/>
    </row>
    <row r="57" spans="1:8" s="163" customFormat="1" ht="20.25" customHeight="1" x14ac:dyDescent="0.25">
      <c r="A57" s="353"/>
      <c r="B57" s="224" t="s">
        <v>167</v>
      </c>
      <c r="C57" s="388"/>
      <c r="D57" s="348" t="s">
        <v>67</v>
      </c>
      <c r="E57" s="349"/>
    </row>
    <row r="58" spans="1:8" s="163" customFormat="1" ht="20.25" customHeight="1" x14ac:dyDescent="0.25">
      <c r="A58" s="353"/>
      <c r="B58" s="224" t="s">
        <v>168</v>
      </c>
      <c r="C58" s="388"/>
      <c r="D58" s="348" t="s">
        <v>68</v>
      </c>
      <c r="E58" s="349"/>
    </row>
    <row r="59" spans="1:8" s="163" customFormat="1" ht="20.25" customHeight="1" thickBot="1" x14ac:dyDescent="0.3">
      <c r="A59" s="354"/>
      <c r="B59" s="226" t="s">
        <v>169</v>
      </c>
      <c r="C59" s="389"/>
      <c r="D59" s="399" t="s">
        <v>67</v>
      </c>
      <c r="E59" s="400"/>
    </row>
    <row r="60" spans="1:8" s="163" customFormat="1" ht="23.25" customHeight="1" x14ac:dyDescent="0.25">
      <c r="A60" s="353">
        <v>3</v>
      </c>
      <c r="B60" s="221" t="s">
        <v>56</v>
      </c>
      <c r="C60" s="460" t="s">
        <v>54</v>
      </c>
      <c r="D60" s="174"/>
      <c r="E60" s="380" t="s">
        <v>53</v>
      </c>
    </row>
    <row r="61" spans="1:8" s="163" customFormat="1" ht="20.25" customHeight="1" x14ac:dyDescent="0.25">
      <c r="A61" s="353"/>
      <c r="B61" s="227" t="s">
        <v>170</v>
      </c>
      <c r="C61" s="460"/>
      <c r="D61" s="228">
        <v>4000</v>
      </c>
      <c r="E61" s="380"/>
    </row>
    <row r="62" spans="1:8" s="163" customFormat="1" ht="20.25" customHeight="1" x14ac:dyDescent="0.25">
      <c r="A62" s="353"/>
      <c r="B62" s="227" t="s">
        <v>171</v>
      </c>
      <c r="C62" s="460"/>
      <c r="D62" s="228">
        <v>4000</v>
      </c>
      <c r="E62" s="380"/>
    </row>
    <row r="63" spans="1:8" s="163" customFormat="1" ht="20.25" customHeight="1" x14ac:dyDescent="0.25">
      <c r="A63" s="353"/>
      <c r="B63" s="227" t="s">
        <v>172</v>
      </c>
      <c r="C63" s="460"/>
      <c r="D63" s="228">
        <v>5000</v>
      </c>
      <c r="E63" s="380"/>
    </row>
    <row r="64" spans="1:8" s="163" customFormat="1" ht="20.25" customHeight="1" x14ac:dyDescent="0.25">
      <c r="A64" s="353"/>
      <c r="B64" s="227" t="s">
        <v>173</v>
      </c>
      <c r="C64" s="460"/>
      <c r="D64" s="228">
        <v>7000</v>
      </c>
      <c r="E64" s="380"/>
    </row>
    <row r="65" spans="1:8" s="163" customFormat="1" ht="20.25" customHeight="1" thickBot="1" x14ac:dyDescent="0.3">
      <c r="A65" s="354"/>
      <c r="B65" s="229" t="s">
        <v>174</v>
      </c>
      <c r="C65" s="461"/>
      <c r="D65" s="230">
        <v>10000</v>
      </c>
      <c r="E65" s="381"/>
    </row>
    <row r="66" spans="1:8" s="163" customFormat="1" ht="47.25" x14ac:dyDescent="0.25">
      <c r="A66" s="375">
        <v>4</v>
      </c>
      <c r="B66" s="231" t="s">
        <v>100</v>
      </c>
      <c r="C66" s="377" t="s">
        <v>178</v>
      </c>
      <c r="D66" s="232" t="s">
        <v>101</v>
      </c>
      <c r="E66" s="233" t="s">
        <v>99</v>
      </c>
      <c r="F66" s="224"/>
    </row>
    <row r="67" spans="1:8" s="163" customFormat="1" ht="20.25" customHeight="1" x14ac:dyDescent="0.25">
      <c r="A67" s="376"/>
      <c r="B67" s="234" t="s">
        <v>102</v>
      </c>
      <c r="C67" s="378"/>
      <c r="D67" s="346"/>
      <c r="E67" s="347"/>
    </row>
    <row r="68" spans="1:8" s="163" customFormat="1" ht="20.25" customHeight="1" x14ac:dyDescent="0.25">
      <c r="A68" s="376"/>
      <c r="B68" s="235" t="s">
        <v>117</v>
      </c>
      <c r="C68" s="378"/>
      <c r="D68" s="128">
        <v>10000</v>
      </c>
      <c r="E68" s="236">
        <v>20000</v>
      </c>
    </row>
    <row r="69" spans="1:8" s="163" customFormat="1" ht="20.25" customHeight="1" x14ac:dyDescent="0.25">
      <c r="A69" s="376"/>
      <c r="B69" s="235" t="s">
        <v>118</v>
      </c>
      <c r="C69" s="378"/>
      <c r="D69" s="128"/>
      <c r="E69" s="236"/>
    </row>
    <row r="70" spans="1:8" s="163" customFormat="1" ht="20.25" customHeight="1" x14ac:dyDescent="0.25">
      <c r="A70" s="376"/>
      <c r="B70" s="234" t="s">
        <v>119</v>
      </c>
      <c r="C70" s="378"/>
      <c r="D70" s="128">
        <v>12000</v>
      </c>
      <c r="E70" s="236">
        <v>24000</v>
      </c>
    </row>
    <row r="71" spans="1:8" s="163" customFormat="1" ht="20.25" customHeight="1" thickBot="1" x14ac:dyDescent="0.3">
      <c r="A71" s="376"/>
      <c r="B71" s="234" t="s">
        <v>120</v>
      </c>
      <c r="C71" s="379"/>
      <c r="D71" s="237">
        <v>15000</v>
      </c>
      <c r="E71" s="238">
        <v>30000</v>
      </c>
    </row>
    <row r="72" spans="1:8" s="163" customFormat="1" ht="40.5" customHeight="1" x14ac:dyDescent="0.25">
      <c r="A72" s="352">
        <v>5</v>
      </c>
      <c r="B72" s="239" t="s">
        <v>80</v>
      </c>
      <c r="C72" s="240"/>
      <c r="D72" s="390" t="s">
        <v>8</v>
      </c>
      <c r="E72" s="391"/>
    </row>
    <row r="73" spans="1:8" s="163" customFormat="1" ht="20.25" customHeight="1" x14ac:dyDescent="0.25">
      <c r="A73" s="353"/>
      <c r="B73" s="234" t="s">
        <v>73</v>
      </c>
      <c r="C73" s="241" t="s">
        <v>7</v>
      </c>
      <c r="D73" s="392"/>
      <c r="E73" s="393"/>
    </row>
    <row r="74" spans="1:8" s="163" customFormat="1" ht="20.25" customHeight="1" thickBot="1" x14ac:dyDescent="0.3">
      <c r="A74" s="354"/>
      <c r="B74" s="242" t="s">
        <v>74</v>
      </c>
      <c r="C74" s="243" t="s">
        <v>6</v>
      </c>
      <c r="D74" s="394"/>
      <c r="E74" s="395"/>
    </row>
    <row r="75" spans="1:8" ht="21" customHeight="1" thickBot="1" x14ac:dyDescent="0.3">
      <c r="A75" s="396" t="s">
        <v>9</v>
      </c>
      <c r="B75" s="397"/>
      <c r="C75" s="397"/>
      <c r="D75" s="397"/>
      <c r="E75" s="398"/>
      <c r="H75" s="163"/>
    </row>
    <row r="76" spans="1:8" ht="20.25" customHeight="1" x14ac:dyDescent="0.25">
      <c r="A76" s="352">
        <v>6</v>
      </c>
      <c r="B76" s="244" t="s">
        <v>44</v>
      </c>
      <c r="C76" s="240"/>
      <c r="D76" s="371"/>
      <c r="E76" s="372"/>
    </row>
    <row r="77" spans="1:8" s="163" customFormat="1" ht="20.25" customHeight="1" thickBot="1" x14ac:dyDescent="0.3">
      <c r="A77" s="354"/>
      <c r="B77" s="245" t="s">
        <v>75</v>
      </c>
      <c r="C77" s="243" t="s">
        <v>10</v>
      </c>
      <c r="D77" s="373">
        <v>1000</v>
      </c>
      <c r="E77" s="374"/>
      <c r="H77" s="148"/>
    </row>
    <row r="78" spans="1:8" ht="20.25" customHeight="1" x14ac:dyDescent="0.25">
      <c r="A78" s="353">
        <v>7</v>
      </c>
      <c r="B78" s="246" t="s">
        <v>45</v>
      </c>
      <c r="C78" s="247"/>
      <c r="D78" s="382"/>
      <c r="E78" s="383"/>
      <c r="H78" s="163"/>
    </row>
    <row r="79" spans="1:8" s="163" customFormat="1" ht="20.25" customHeight="1" thickBot="1" x14ac:dyDescent="0.3">
      <c r="A79" s="354"/>
      <c r="B79" s="245" t="s">
        <v>76</v>
      </c>
      <c r="C79" s="243" t="s">
        <v>11</v>
      </c>
      <c r="D79" s="373">
        <v>2000</v>
      </c>
      <c r="E79" s="374"/>
      <c r="H79" s="148"/>
    </row>
    <row r="80" spans="1:8" s="163" customFormat="1" ht="20.25" customHeight="1" x14ac:dyDescent="0.25">
      <c r="A80" s="352">
        <v>8</v>
      </c>
      <c r="B80" s="25" t="s">
        <v>77</v>
      </c>
      <c r="C80" s="26" t="s">
        <v>12</v>
      </c>
      <c r="D80" s="361">
        <v>3500</v>
      </c>
      <c r="E80" s="362"/>
    </row>
    <row r="81" spans="1:8" s="163" customFormat="1" ht="39.950000000000003" customHeight="1" x14ac:dyDescent="0.25">
      <c r="A81" s="353"/>
      <c r="B81" s="104" t="s">
        <v>121</v>
      </c>
      <c r="C81" s="8"/>
      <c r="D81" s="365">
        <v>3500</v>
      </c>
      <c r="E81" s="366"/>
    </row>
    <row r="82" spans="1:8" ht="39.950000000000003" customHeight="1" x14ac:dyDescent="0.25">
      <c r="A82" s="353"/>
      <c r="B82" s="105" t="s">
        <v>122</v>
      </c>
      <c r="C82" s="448" t="s">
        <v>12</v>
      </c>
      <c r="D82" s="363"/>
      <c r="E82" s="364"/>
      <c r="H82" s="163"/>
    </row>
    <row r="83" spans="1:8" ht="20.25" customHeight="1" x14ac:dyDescent="0.25">
      <c r="A83" s="353"/>
      <c r="B83" s="106" t="s">
        <v>175</v>
      </c>
      <c r="C83" s="348"/>
      <c r="D83" s="367">
        <v>3000</v>
      </c>
      <c r="E83" s="368"/>
    </row>
    <row r="84" spans="1:8" ht="20.25" customHeight="1" x14ac:dyDescent="0.25">
      <c r="A84" s="353"/>
      <c r="B84" s="107" t="s">
        <v>176</v>
      </c>
      <c r="C84" s="449"/>
      <c r="D84" s="369">
        <v>3500</v>
      </c>
      <c r="E84" s="370"/>
    </row>
    <row r="85" spans="1:8" ht="20.25" customHeight="1" thickBot="1" x14ac:dyDescent="0.3">
      <c r="A85" s="354"/>
      <c r="B85" s="9" t="s">
        <v>81</v>
      </c>
      <c r="C85" s="10" t="s">
        <v>12</v>
      </c>
      <c r="D85" s="453">
        <v>2000</v>
      </c>
      <c r="E85" s="454"/>
    </row>
    <row r="86" spans="1:8" s="163" customFormat="1" ht="20.25" customHeight="1" x14ac:dyDescent="0.25">
      <c r="A86" s="352">
        <v>9</v>
      </c>
      <c r="B86" s="231" t="s">
        <v>43</v>
      </c>
      <c r="C86" s="427" t="s">
        <v>10</v>
      </c>
      <c r="D86" s="127"/>
      <c r="E86" s="191"/>
      <c r="H86" s="148"/>
    </row>
    <row r="87" spans="1:8" s="163" customFormat="1" ht="20.25" customHeight="1" x14ac:dyDescent="0.25">
      <c r="A87" s="353"/>
      <c r="B87" s="234" t="s">
        <v>305</v>
      </c>
      <c r="C87" s="388"/>
      <c r="D87" s="346">
        <v>2000</v>
      </c>
      <c r="E87" s="347"/>
    </row>
    <row r="88" spans="1:8" s="163" customFormat="1" ht="20.25" customHeight="1" x14ac:dyDescent="0.25">
      <c r="A88" s="353"/>
      <c r="B88" s="234" t="s">
        <v>288</v>
      </c>
      <c r="C88" s="388"/>
      <c r="D88" s="346" t="s">
        <v>25</v>
      </c>
      <c r="E88" s="347"/>
    </row>
    <row r="89" spans="1:8" s="163" customFormat="1" ht="20.25" customHeight="1" x14ac:dyDescent="0.25">
      <c r="A89" s="353"/>
      <c r="B89" s="234" t="s">
        <v>123</v>
      </c>
      <c r="C89" s="388"/>
      <c r="D89" s="346">
        <v>2000</v>
      </c>
      <c r="E89" s="347"/>
    </row>
    <row r="90" spans="1:8" s="163" customFormat="1" ht="20.25" customHeight="1" x14ac:dyDescent="0.25">
      <c r="A90" s="353"/>
      <c r="B90" s="248" t="s">
        <v>13</v>
      </c>
      <c r="C90" s="387" t="s">
        <v>10</v>
      </c>
      <c r="D90" s="125"/>
      <c r="E90" s="249"/>
    </row>
    <row r="91" spans="1:8" s="163" customFormat="1" ht="20.25" customHeight="1" x14ac:dyDescent="0.25">
      <c r="A91" s="353"/>
      <c r="B91" s="250" t="s">
        <v>124</v>
      </c>
      <c r="C91" s="388"/>
      <c r="D91" s="346">
        <v>3000</v>
      </c>
      <c r="E91" s="347"/>
    </row>
    <row r="92" spans="1:8" s="163" customFormat="1" ht="20.25" customHeight="1" x14ac:dyDescent="0.25">
      <c r="A92" s="353"/>
      <c r="B92" s="250" t="s">
        <v>125</v>
      </c>
      <c r="C92" s="388"/>
      <c r="D92" s="346" t="s">
        <v>25</v>
      </c>
      <c r="E92" s="347"/>
    </row>
    <row r="93" spans="1:8" s="163" customFormat="1" ht="20.25" customHeight="1" thickBot="1" x14ac:dyDescent="0.3">
      <c r="A93" s="354"/>
      <c r="B93" s="251" t="s">
        <v>126</v>
      </c>
      <c r="C93" s="389"/>
      <c r="D93" s="373">
        <v>1000</v>
      </c>
      <c r="E93" s="374"/>
    </row>
    <row r="94" spans="1:8" ht="39.950000000000003" customHeight="1" thickBot="1" x14ac:dyDescent="0.3">
      <c r="A94" s="170" t="s">
        <v>0</v>
      </c>
      <c r="B94" s="219" t="s">
        <v>1</v>
      </c>
      <c r="C94" s="220" t="s">
        <v>89</v>
      </c>
      <c r="D94" s="411" t="s">
        <v>91</v>
      </c>
      <c r="E94" s="412"/>
      <c r="H94" s="163"/>
    </row>
    <row r="95" spans="1:8" ht="20.25" customHeight="1" x14ac:dyDescent="0.25">
      <c r="A95" s="352">
        <v>10</v>
      </c>
      <c r="B95" s="252" t="s">
        <v>42</v>
      </c>
      <c r="C95" s="240"/>
      <c r="D95" s="371"/>
      <c r="E95" s="372"/>
    </row>
    <row r="96" spans="1:8" ht="95.25" customHeight="1" x14ac:dyDescent="0.25">
      <c r="A96" s="353"/>
      <c r="B96" s="187" t="s">
        <v>186</v>
      </c>
      <c r="C96" s="241" t="s">
        <v>14</v>
      </c>
      <c r="D96" s="346" t="s">
        <v>243</v>
      </c>
      <c r="E96" s="347"/>
      <c r="F96" s="222" t="s">
        <v>93</v>
      </c>
    </row>
    <row r="97" spans="1:8" s="163" customFormat="1" ht="20.25" customHeight="1" x14ac:dyDescent="0.25">
      <c r="A97" s="353"/>
      <c r="B97" s="253" t="s">
        <v>216</v>
      </c>
      <c r="C97" s="241" t="s">
        <v>14</v>
      </c>
      <c r="D97" s="348" t="s">
        <v>25</v>
      </c>
      <c r="E97" s="349"/>
      <c r="H97" s="148"/>
    </row>
    <row r="98" spans="1:8" s="163" customFormat="1" ht="39.950000000000003" customHeight="1" x14ac:dyDescent="0.25">
      <c r="A98" s="353"/>
      <c r="B98" s="253" t="s">
        <v>222</v>
      </c>
      <c r="C98" s="241" t="s">
        <v>24</v>
      </c>
      <c r="D98" s="348">
        <v>500</v>
      </c>
      <c r="E98" s="349"/>
    </row>
    <row r="99" spans="1:8" s="163" customFormat="1" ht="19.5" customHeight="1" x14ac:dyDescent="0.25">
      <c r="A99" s="353"/>
      <c r="B99" s="254" t="s">
        <v>217</v>
      </c>
      <c r="C99" s="241" t="s">
        <v>14</v>
      </c>
      <c r="D99" s="348" t="s">
        <v>25</v>
      </c>
      <c r="E99" s="349"/>
    </row>
    <row r="100" spans="1:8" s="163" customFormat="1" ht="19.5" customHeight="1" x14ac:dyDescent="0.25">
      <c r="A100" s="353"/>
      <c r="B100" s="254" t="s">
        <v>218</v>
      </c>
      <c r="C100" s="241" t="s">
        <v>24</v>
      </c>
      <c r="D100" s="348">
        <v>750</v>
      </c>
      <c r="E100" s="349"/>
    </row>
    <row r="101" spans="1:8" s="163" customFormat="1" ht="19.5" customHeight="1" x14ac:dyDescent="0.25">
      <c r="A101" s="353"/>
      <c r="B101" s="254" t="s">
        <v>219</v>
      </c>
      <c r="C101" s="241"/>
      <c r="D101" s="348">
        <v>300</v>
      </c>
      <c r="E101" s="349"/>
    </row>
    <row r="102" spans="1:8" s="163" customFormat="1" ht="19.5" customHeight="1" x14ac:dyDescent="0.25">
      <c r="A102" s="353"/>
      <c r="B102" s="254" t="s">
        <v>220</v>
      </c>
      <c r="C102" s="241"/>
      <c r="D102" s="348" t="s">
        <v>25</v>
      </c>
      <c r="E102" s="349"/>
    </row>
    <row r="103" spans="1:8" s="163" customFormat="1" ht="19.5" customHeight="1" x14ac:dyDescent="0.25">
      <c r="A103" s="353"/>
      <c r="B103" s="254" t="s">
        <v>221</v>
      </c>
      <c r="C103" s="438" t="s">
        <v>14</v>
      </c>
      <c r="D103" s="440" t="s">
        <v>187</v>
      </c>
      <c r="E103" s="441"/>
    </row>
    <row r="104" spans="1:8" s="163" customFormat="1" ht="19.5" customHeight="1" thickBot="1" x14ac:dyDescent="0.3">
      <c r="A104" s="354"/>
      <c r="B104" s="251" t="s">
        <v>127</v>
      </c>
      <c r="C104" s="439"/>
      <c r="D104" s="442"/>
      <c r="E104" s="443"/>
    </row>
    <row r="105" spans="1:8" ht="21.75" customHeight="1" x14ac:dyDescent="0.25">
      <c r="A105" s="352">
        <v>11</v>
      </c>
      <c r="B105" s="255" t="s">
        <v>205</v>
      </c>
      <c r="C105" s="280" t="s">
        <v>15</v>
      </c>
      <c r="D105" s="436">
        <v>50000</v>
      </c>
      <c r="E105" s="437"/>
      <c r="H105" s="163"/>
    </row>
    <row r="106" spans="1:8" ht="21.75" customHeight="1" thickBot="1" x14ac:dyDescent="0.3">
      <c r="A106" s="353"/>
      <c r="B106" s="255" t="s">
        <v>230</v>
      </c>
      <c r="C106" s="256" t="s">
        <v>52</v>
      </c>
      <c r="D106" s="346">
        <v>3000</v>
      </c>
      <c r="E106" s="347"/>
      <c r="H106" s="163"/>
    </row>
    <row r="107" spans="1:8" ht="21.75" hidden="1" customHeight="1" x14ac:dyDescent="0.25">
      <c r="A107" s="353"/>
      <c r="B107" s="257" t="s">
        <v>234</v>
      </c>
      <c r="C107" s="256"/>
      <c r="D107" s="346">
        <v>3000</v>
      </c>
      <c r="E107" s="347"/>
      <c r="H107" s="163"/>
    </row>
    <row r="108" spans="1:8" s="163" customFormat="1" ht="27" hidden="1" customHeight="1" x14ac:dyDescent="0.25">
      <c r="A108" s="353"/>
      <c r="B108" s="257" t="s">
        <v>231</v>
      </c>
      <c r="C108" s="256"/>
      <c r="D108" s="346">
        <v>1750</v>
      </c>
      <c r="E108" s="347"/>
    </row>
    <row r="109" spans="1:8" s="163" customFormat="1" ht="27" hidden="1" customHeight="1" x14ac:dyDescent="0.25">
      <c r="A109" s="353"/>
      <c r="B109" s="257" t="s">
        <v>232</v>
      </c>
      <c r="C109" s="256"/>
      <c r="D109" s="346">
        <v>2500</v>
      </c>
      <c r="E109" s="347"/>
    </row>
    <row r="110" spans="1:8" s="163" customFormat="1" ht="27" hidden="1" customHeight="1" thickBot="1" x14ac:dyDescent="0.3">
      <c r="A110" s="354"/>
      <c r="B110" s="258" t="s">
        <v>233</v>
      </c>
      <c r="C110" s="256"/>
      <c r="D110" s="373">
        <v>3500</v>
      </c>
      <c r="E110" s="374"/>
    </row>
    <row r="111" spans="1:8" ht="20.25" customHeight="1" x14ac:dyDescent="0.25">
      <c r="A111" s="352">
        <v>12</v>
      </c>
      <c r="B111" s="259" t="s">
        <v>47</v>
      </c>
      <c r="C111" s="178"/>
      <c r="D111" s="417"/>
      <c r="E111" s="418"/>
    </row>
    <row r="112" spans="1:8" ht="40.5" customHeight="1" x14ac:dyDescent="0.25">
      <c r="A112" s="353"/>
      <c r="B112" s="202" t="s">
        <v>188</v>
      </c>
      <c r="C112" s="183"/>
      <c r="D112" s="385"/>
      <c r="E112" s="386"/>
    </row>
    <row r="113" spans="1:8" ht="20.25" customHeight="1" x14ac:dyDescent="0.25">
      <c r="A113" s="353"/>
      <c r="B113" s="260" t="s">
        <v>128</v>
      </c>
      <c r="C113" s="279"/>
      <c r="D113" s="346">
        <v>6076</v>
      </c>
      <c r="E113" s="347"/>
    </row>
    <row r="114" spans="1:8" ht="39.75" customHeight="1" x14ac:dyDescent="0.25">
      <c r="A114" s="353"/>
      <c r="B114" s="261" t="s">
        <v>223</v>
      </c>
      <c r="C114" s="279"/>
      <c r="D114" s="346">
        <v>6632</v>
      </c>
      <c r="E114" s="347"/>
    </row>
    <row r="115" spans="1:8" ht="20.25" customHeight="1" x14ac:dyDescent="0.25">
      <c r="A115" s="353"/>
      <c r="B115" s="260" t="s">
        <v>129</v>
      </c>
      <c r="C115" s="279"/>
      <c r="D115" s="346">
        <v>4000</v>
      </c>
      <c r="E115" s="347"/>
    </row>
    <row r="116" spans="1:8" ht="20.25" customHeight="1" thickBot="1" x14ac:dyDescent="0.3">
      <c r="A116" s="354"/>
      <c r="B116" s="262" t="s">
        <v>130</v>
      </c>
      <c r="C116" s="281"/>
      <c r="D116" s="373">
        <v>1200</v>
      </c>
      <c r="E116" s="374"/>
    </row>
    <row r="117" spans="1:8" ht="20.25" customHeight="1" x14ac:dyDescent="0.25">
      <c r="A117" s="352">
        <v>13</v>
      </c>
      <c r="B117" s="263" t="s">
        <v>189</v>
      </c>
      <c r="C117" s="183"/>
      <c r="D117" s="371"/>
      <c r="E117" s="372"/>
    </row>
    <row r="118" spans="1:8" ht="20.25" customHeight="1" x14ac:dyDescent="0.25">
      <c r="A118" s="353"/>
      <c r="B118" s="264" t="s">
        <v>26</v>
      </c>
      <c r="C118" s="388" t="s">
        <v>5</v>
      </c>
      <c r="D118" s="385"/>
      <c r="E118" s="386"/>
    </row>
    <row r="119" spans="1:8" ht="20.25" customHeight="1" x14ac:dyDescent="0.25">
      <c r="A119" s="353"/>
      <c r="B119" s="264" t="s">
        <v>131</v>
      </c>
      <c r="C119" s="388"/>
      <c r="D119" s="385">
        <v>3000</v>
      </c>
      <c r="E119" s="386"/>
    </row>
    <row r="120" spans="1:8" ht="20.25" customHeight="1" x14ac:dyDescent="0.25">
      <c r="A120" s="353"/>
      <c r="B120" s="264" t="s">
        <v>132</v>
      </c>
      <c r="C120" s="388"/>
      <c r="D120" s="385">
        <v>5000</v>
      </c>
      <c r="E120" s="386"/>
    </row>
    <row r="121" spans="1:8" ht="20.25" customHeight="1" x14ac:dyDescent="0.25">
      <c r="A121" s="353"/>
      <c r="B121" s="264" t="s">
        <v>134</v>
      </c>
      <c r="C121" s="388"/>
      <c r="D121" s="385">
        <v>10000</v>
      </c>
      <c r="E121" s="386"/>
    </row>
    <row r="122" spans="1:8" ht="20.25" customHeight="1" thickBot="1" x14ac:dyDescent="0.3">
      <c r="A122" s="354"/>
      <c r="B122" s="265" t="s">
        <v>133</v>
      </c>
      <c r="C122" s="389"/>
      <c r="D122" s="429">
        <v>20000</v>
      </c>
      <c r="E122" s="430"/>
    </row>
    <row r="123" spans="1:8" s="163" customFormat="1" ht="20.25" customHeight="1" x14ac:dyDescent="0.25">
      <c r="A123" s="352">
        <v>14</v>
      </c>
      <c r="B123" s="235" t="s">
        <v>51</v>
      </c>
      <c r="C123" s="427" t="s">
        <v>10</v>
      </c>
      <c r="D123" s="432" t="s">
        <v>40</v>
      </c>
      <c r="E123" s="433"/>
      <c r="H123" s="148"/>
    </row>
    <row r="124" spans="1:8" s="163" customFormat="1" ht="20.25" customHeight="1" x14ac:dyDescent="0.25">
      <c r="A124" s="353"/>
      <c r="B124" s="282" t="s">
        <v>139</v>
      </c>
      <c r="C124" s="388"/>
      <c r="D124" s="405"/>
      <c r="E124" s="406"/>
    </row>
    <row r="125" spans="1:8" s="163" customFormat="1" ht="20.25" customHeight="1" x14ac:dyDescent="0.25">
      <c r="A125" s="353"/>
      <c r="B125" s="250" t="s">
        <v>142</v>
      </c>
      <c r="C125" s="388"/>
      <c r="D125" s="405"/>
      <c r="E125" s="406"/>
    </row>
    <row r="126" spans="1:8" s="163" customFormat="1" ht="20.25" customHeight="1" x14ac:dyDescent="0.25">
      <c r="A126" s="353"/>
      <c r="B126" s="266" t="s">
        <v>141</v>
      </c>
      <c r="C126" s="431"/>
      <c r="D126" s="405"/>
      <c r="E126" s="406"/>
    </row>
    <row r="127" spans="1:8" s="163" customFormat="1" ht="20.25" customHeight="1" x14ac:dyDescent="0.25">
      <c r="A127" s="353"/>
      <c r="B127" s="267" t="s">
        <v>140</v>
      </c>
      <c r="C127" s="387" t="s">
        <v>16</v>
      </c>
      <c r="D127" s="405"/>
      <c r="E127" s="406"/>
    </row>
    <row r="128" spans="1:8" s="163" customFormat="1" ht="20.25" customHeight="1" x14ac:dyDescent="0.25">
      <c r="A128" s="353"/>
      <c r="B128" s="267" t="s">
        <v>135</v>
      </c>
      <c r="C128" s="388"/>
      <c r="D128" s="405"/>
      <c r="E128" s="406"/>
    </row>
    <row r="129" spans="1:8" s="163" customFormat="1" ht="20.25" customHeight="1" x14ac:dyDescent="0.25">
      <c r="A129" s="353"/>
      <c r="B129" s="268" t="s">
        <v>136</v>
      </c>
      <c r="C129" s="388"/>
      <c r="D129" s="405"/>
      <c r="E129" s="406"/>
    </row>
    <row r="130" spans="1:8" s="163" customFormat="1" ht="20.25" customHeight="1" x14ac:dyDescent="0.25">
      <c r="A130" s="353"/>
      <c r="B130" s="268" t="s">
        <v>137</v>
      </c>
      <c r="C130" s="388"/>
      <c r="D130" s="405"/>
      <c r="E130" s="406"/>
    </row>
    <row r="131" spans="1:8" s="163" customFormat="1" ht="20.25" customHeight="1" thickBot="1" x14ac:dyDescent="0.3">
      <c r="A131" s="354"/>
      <c r="B131" s="269" t="s">
        <v>138</v>
      </c>
      <c r="C131" s="389"/>
      <c r="D131" s="434"/>
      <c r="E131" s="435"/>
    </row>
    <row r="132" spans="1:8" s="163" customFormat="1" ht="24" customHeight="1" thickBot="1" x14ac:dyDescent="0.3">
      <c r="A132" s="194">
        <v>15</v>
      </c>
      <c r="B132" s="275" t="s">
        <v>287</v>
      </c>
      <c r="C132" s="276" t="s">
        <v>14</v>
      </c>
      <c r="D132" s="419">
        <v>18000</v>
      </c>
      <c r="E132" s="420"/>
    </row>
    <row r="133" spans="1:8" ht="20.25" customHeight="1" x14ac:dyDescent="0.25">
      <c r="A133" s="428" t="s">
        <v>190</v>
      </c>
      <c r="B133" s="428"/>
      <c r="C133" s="428"/>
      <c r="D133" s="428"/>
      <c r="E133" s="428"/>
      <c r="H133" s="163"/>
    </row>
    <row r="134" spans="1:8" s="163" customFormat="1" ht="20.25" customHeight="1" x14ac:dyDescent="0.25">
      <c r="A134" s="331" t="s">
        <v>161</v>
      </c>
      <c r="B134" s="331"/>
      <c r="C134" s="331"/>
      <c r="D134" s="331"/>
      <c r="E134" s="331"/>
      <c r="H134" s="148"/>
    </row>
    <row r="135" spans="1:8" s="163" customFormat="1" ht="20.25" customHeight="1" x14ac:dyDescent="0.25">
      <c r="A135" s="333" t="s">
        <v>191</v>
      </c>
      <c r="B135" s="333"/>
      <c r="C135" s="333"/>
      <c r="D135" s="333"/>
      <c r="E135" s="333"/>
    </row>
    <row r="136" spans="1:8" s="163" customFormat="1" ht="20.25" customHeight="1" x14ac:dyDescent="0.25">
      <c r="A136" s="360" t="s">
        <v>162</v>
      </c>
      <c r="B136" s="360"/>
      <c r="C136" s="360"/>
      <c r="D136" s="360"/>
      <c r="E136" s="360"/>
    </row>
    <row r="137" spans="1:8" s="163" customFormat="1" ht="20.25" customHeight="1" x14ac:dyDescent="0.25">
      <c r="A137" s="355" t="s">
        <v>163</v>
      </c>
      <c r="B137" s="355"/>
      <c r="C137" s="355"/>
      <c r="D137" s="355"/>
      <c r="E137" s="355"/>
    </row>
    <row r="138" spans="1:8" s="163" customFormat="1" ht="20.25" customHeight="1" x14ac:dyDescent="0.25">
      <c r="A138" s="270" t="s">
        <v>215</v>
      </c>
    </row>
    <row r="139" spans="1:8" ht="22.5" customHeight="1" x14ac:dyDescent="0.25">
      <c r="A139" s="147" t="s">
        <v>202</v>
      </c>
      <c r="H139" s="163"/>
    </row>
    <row r="140" spans="1:8" x14ac:dyDescent="0.25">
      <c r="A140" s="345" t="s">
        <v>246</v>
      </c>
      <c r="B140" s="345"/>
      <c r="C140" s="345"/>
    </row>
    <row r="141" spans="1:8" x14ac:dyDescent="0.25">
      <c r="A141" s="345" t="s">
        <v>247</v>
      </c>
      <c r="B141" s="345"/>
      <c r="C141" s="345"/>
    </row>
    <row r="142" spans="1:8" ht="16.5" thickBot="1" x14ac:dyDescent="0.3">
      <c r="A142" s="147"/>
    </row>
    <row r="143" spans="1:8" x14ac:dyDescent="0.25">
      <c r="A143" s="413" t="s">
        <v>0</v>
      </c>
      <c r="B143" s="413" t="s">
        <v>248</v>
      </c>
      <c r="C143" s="415" t="s">
        <v>249</v>
      </c>
    </row>
    <row r="144" spans="1:8" ht="16.5" thickBot="1" x14ac:dyDescent="0.3">
      <c r="A144" s="414"/>
      <c r="B144" s="414"/>
      <c r="C144" s="416"/>
    </row>
    <row r="145" spans="1:3" ht="47.25" x14ac:dyDescent="0.25">
      <c r="A145" s="149">
        <v>1</v>
      </c>
      <c r="B145" s="150" t="s">
        <v>250</v>
      </c>
      <c r="C145" s="151" t="s">
        <v>251</v>
      </c>
    </row>
    <row r="146" spans="1:3" ht="31.5" x14ac:dyDescent="0.25">
      <c r="A146" s="152">
        <v>2</v>
      </c>
      <c r="B146" s="150" t="s">
        <v>252</v>
      </c>
      <c r="C146" s="153" t="s">
        <v>253</v>
      </c>
    </row>
    <row r="147" spans="1:3" ht="31.5" x14ac:dyDescent="0.25">
      <c r="A147" s="154">
        <v>3</v>
      </c>
      <c r="B147" s="155" t="s">
        <v>254</v>
      </c>
      <c r="C147" s="153" t="s">
        <v>253</v>
      </c>
    </row>
    <row r="148" spans="1:3" x14ac:dyDescent="0.25">
      <c r="A148" s="154">
        <v>4</v>
      </c>
      <c r="B148" s="155" t="s">
        <v>255</v>
      </c>
      <c r="C148" s="153" t="s">
        <v>253</v>
      </c>
    </row>
    <row r="149" spans="1:3" x14ac:dyDescent="0.25">
      <c r="A149" s="154">
        <v>5</v>
      </c>
      <c r="B149" s="155" t="s">
        <v>256</v>
      </c>
      <c r="C149" s="156" t="s">
        <v>257</v>
      </c>
    </row>
    <row r="150" spans="1:3" x14ac:dyDescent="0.25">
      <c r="A150" s="350">
        <v>6</v>
      </c>
      <c r="B150" s="150" t="s">
        <v>258</v>
      </c>
      <c r="C150" s="156"/>
    </row>
    <row r="151" spans="1:3" x14ac:dyDescent="0.25">
      <c r="A151" s="384"/>
      <c r="B151" s="150" t="s">
        <v>259</v>
      </c>
      <c r="C151" s="156" t="s">
        <v>260</v>
      </c>
    </row>
    <row r="152" spans="1:3" x14ac:dyDescent="0.25">
      <c r="A152" s="351"/>
      <c r="B152" s="150" t="s">
        <v>261</v>
      </c>
      <c r="C152" s="151" t="s">
        <v>257</v>
      </c>
    </row>
    <row r="153" spans="1:3" x14ac:dyDescent="0.25">
      <c r="A153" s="157">
        <v>7</v>
      </c>
      <c r="B153" s="155" t="s">
        <v>262</v>
      </c>
      <c r="C153" s="156" t="s">
        <v>263</v>
      </c>
    </row>
    <row r="154" spans="1:3" ht="31.5" x14ac:dyDescent="0.25">
      <c r="A154" s="154">
        <v>8</v>
      </c>
      <c r="B154" s="150" t="s">
        <v>264</v>
      </c>
      <c r="C154" s="156" t="s">
        <v>265</v>
      </c>
    </row>
    <row r="155" spans="1:3" ht="47.25" x14ac:dyDescent="0.25">
      <c r="A155" s="350">
        <v>9</v>
      </c>
      <c r="B155" s="155" t="s">
        <v>266</v>
      </c>
      <c r="C155" s="156" t="s">
        <v>257</v>
      </c>
    </row>
    <row r="156" spans="1:3" x14ac:dyDescent="0.25">
      <c r="A156" s="351"/>
      <c r="B156" s="155" t="s">
        <v>267</v>
      </c>
      <c r="C156" s="156" t="s">
        <v>253</v>
      </c>
    </row>
    <row r="157" spans="1:3" ht="47.25" x14ac:dyDescent="0.25">
      <c r="A157" s="350">
        <v>10</v>
      </c>
      <c r="B157" s="150" t="s">
        <v>268</v>
      </c>
      <c r="C157" s="151" t="s">
        <v>269</v>
      </c>
    </row>
    <row r="158" spans="1:3" ht="31.5" x14ac:dyDescent="0.25">
      <c r="A158" s="351"/>
      <c r="B158" s="150" t="s">
        <v>270</v>
      </c>
      <c r="C158" s="151" t="s">
        <v>271</v>
      </c>
    </row>
    <row r="159" spans="1:3" ht="32.25" thickBot="1" x14ac:dyDescent="0.3">
      <c r="A159" s="158">
        <v>11</v>
      </c>
      <c r="B159" s="159" t="s">
        <v>272</v>
      </c>
      <c r="C159" s="160" t="s">
        <v>273</v>
      </c>
    </row>
  </sheetData>
  <mergeCells count="123">
    <mergeCell ref="A4:E4"/>
    <mergeCell ref="D37:E37"/>
    <mergeCell ref="D30:E30"/>
    <mergeCell ref="D32:E32"/>
    <mergeCell ref="A34:A36"/>
    <mergeCell ref="D34:E34"/>
    <mergeCell ref="D35:E35"/>
    <mergeCell ref="D36:E36"/>
    <mergeCell ref="A80:A85"/>
    <mergeCell ref="C82:C84"/>
    <mergeCell ref="D20:E20"/>
    <mergeCell ref="A30:A33"/>
    <mergeCell ref="A48:E48"/>
    <mergeCell ref="D10:E16"/>
    <mergeCell ref="A6:A9"/>
    <mergeCell ref="D6:E6"/>
    <mergeCell ref="D85:E85"/>
    <mergeCell ref="C50:C51"/>
    <mergeCell ref="A39:A42"/>
    <mergeCell ref="C60:C65"/>
    <mergeCell ref="A60:A65"/>
    <mergeCell ref="A10:A19"/>
    <mergeCell ref="B40:B42"/>
    <mergeCell ref="D79:E79"/>
    <mergeCell ref="D41:E41"/>
    <mergeCell ref="D42:E42"/>
    <mergeCell ref="D38:E38"/>
    <mergeCell ref="C86:C89"/>
    <mergeCell ref="D5:E5"/>
    <mergeCell ref="A133:E133"/>
    <mergeCell ref="D122:E122"/>
    <mergeCell ref="A123:A131"/>
    <mergeCell ref="C123:C126"/>
    <mergeCell ref="D123:E131"/>
    <mergeCell ref="C127:C131"/>
    <mergeCell ref="A117:A122"/>
    <mergeCell ref="D96:E96"/>
    <mergeCell ref="D117:E117"/>
    <mergeCell ref="D105:E105"/>
    <mergeCell ref="A95:A104"/>
    <mergeCell ref="C103:C104"/>
    <mergeCell ref="D103:E104"/>
    <mergeCell ref="D94:E94"/>
    <mergeCell ref="D101:E101"/>
    <mergeCell ref="D39:E39"/>
    <mergeCell ref="D87:E87"/>
    <mergeCell ref="D50:E51"/>
    <mergeCell ref="D17:E19"/>
    <mergeCell ref="D49:E49"/>
    <mergeCell ref="A50:A51"/>
    <mergeCell ref="A141:C141"/>
    <mergeCell ref="A143:A144"/>
    <mergeCell ref="B143:B144"/>
    <mergeCell ref="C143:C144"/>
    <mergeCell ref="A134:E134"/>
    <mergeCell ref="D116:E116"/>
    <mergeCell ref="A105:A110"/>
    <mergeCell ref="D107:E107"/>
    <mergeCell ref="C118:C122"/>
    <mergeCell ref="D118:E118"/>
    <mergeCell ref="D119:E119"/>
    <mergeCell ref="D120:E120"/>
    <mergeCell ref="A111:A116"/>
    <mergeCell ref="D111:E111"/>
    <mergeCell ref="D115:E115"/>
    <mergeCell ref="D112:E112"/>
    <mergeCell ref="D132:E132"/>
    <mergeCell ref="D95:E95"/>
    <mergeCell ref="D88:E88"/>
    <mergeCell ref="D40:E40"/>
    <mergeCell ref="D57:E57"/>
    <mergeCell ref="D121:E121"/>
    <mergeCell ref="D113:E113"/>
    <mergeCell ref="A86:A93"/>
    <mergeCell ref="C90:C93"/>
    <mergeCell ref="A52:A59"/>
    <mergeCell ref="C54:C59"/>
    <mergeCell ref="D102:E102"/>
    <mergeCell ref="D72:E74"/>
    <mergeCell ref="A75:E75"/>
    <mergeCell ref="D67:E67"/>
    <mergeCell ref="D59:E59"/>
    <mergeCell ref="D58:E58"/>
    <mergeCell ref="D93:E93"/>
    <mergeCell ref="D108:E108"/>
    <mergeCell ref="D109:E109"/>
    <mergeCell ref="D110:E110"/>
    <mergeCell ref="D89:E89"/>
    <mergeCell ref="A72:A74"/>
    <mergeCell ref="A21:A28"/>
    <mergeCell ref="A137:E137"/>
    <mergeCell ref="A43:E43"/>
    <mergeCell ref="A44:E44"/>
    <mergeCell ref="A136:E136"/>
    <mergeCell ref="D80:E80"/>
    <mergeCell ref="D82:E82"/>
    <mergeCell ref="D81:E81"/>
    <mergeCell ref="D83:E83"/>
    <mergeCell ref="D84:E84"/>
    <mergeCell ref="A76:A77"/>
    <mergeCell ref="D76:E76"/>
    <mergeCell ref="D77:E77"/>
    <mergeCell ref="A66:A71"/>
    <mergeCell ref="C66:C71"/>
    <mergeCell ref="E60:E65"/>
    <mergeCell ref="A78:A79"/>
    <mergeCell ref="D78:E78"/>
    <mergeCell ref="D114:E114"/>
    <mergeCell ref="A135:E135"/>
    <mergeCell ref="D106:E106"/>
    <mergeCell ref="D54:E54"/>
    <mergeCell ref="D55:E55"/>
    <mergeCell ref="D56:E56"/>
    <mergeCell ref="A140:C140"/>
    <mergeCell ref="D91:E91"/>
    <mergeCell ref="D92:E92"/>
    <mergeCell ref="D97:E97"/>
    <mergeCell ref="D98:E98"/>
    <mergeCell ref="D99:E99"/>
    <mergeCell ref="D100:E100"/>
    <mergeCell ref="A155:A156"/>
    <mergeCell ref="A157:A158"/>
    <mergeCell ref="A150:A152"/>
  </mergeCells>
  <pageMargins left="0.78740157480314965" right="0.47244094488188981" top="0.35433070866141736" bottom="0.31496062992125984" header="0.43307086614173229" footer="0.23622047244094491"/>
  <pageSetup paperSize="9" scale="66" orientation="portrait" r:id="rId1"/>
  <rowBreaks count="4" manualBreakCount="4">
    <brk id="44" max="4" man="1"/>
    <brk id="46" max="4" man="1"/>
    <brk id="93" max="4" man="1"/>
    <brk id="139" max="4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29"/>
  <sheetViews>
    <sheetView view="pageBreakPreview" zoomScale="80" zoomScaleNormal="75" zoomScaleSheetLayoutView="80" workbookViewId="0">
      <selection activeCell="J20" sqref="J20"/>
    </sheetView>
  </sheetViews>
  <sheetFormatPr defaultRowHeight="15.75" x14ac:dyDescent="0.25"/>
  <cols>
    <col min="1" max="1" width="6.85546875" style="2" customWidth="1"/>
    <col min="2" max="2" width="54.42578125" style="2" customWidth="1"/>
    <col min="3" max="3" width="16.85546875" style="2" customWidth="1"/>
    <col min="4" max="9" width="17.5703125" style="2" customWidth="1"/>
    <col min="10" max="10" width="14.7109375" style="2" customWidth="1"/>
    <col min="11" max="11" width="13.140625" style="2" customWidth="1"/>
    <col min="12" max="12" width="9.140625" style="2"/>
    <col min="13" max="13" width="13.85546875" style="2" customWidth="1"/>
    <col min="14" max="14" width="16.7109375" style="2" customWidth="1"/>
    <col min="15" max="16384" width="9.140625" style="2"/>
  </cols>
  <sheetData>
    <row r="1" spans="1:15" ht="21.75" customHeight="1" x14ac:dyDescent="0.25">
      <c r="A1" s="312" t="s">
        <v>17</v>
      </c>
      <c r="B1" s="312"/>
      <c r="C1" s="312"/>
      <c r="D1" s="312"/>
      <c r="E1" s="312"/>
      <c r="F1" s="312"/>
      <c r="G1" s="312"/>
      <c r="H1" s="312"/>
      <c r="I1" s="312"/>
    </row>
    <row r="2" spans="1:15" ht="21" customHeight="1" x14ac:dyDescent="0.25">
      <c r="A2" s="312" t="s">
        <v>46</v>
      </c>
      <c r="B2" s="312"/>
      <c r="C2" s="312"/>
      <c r="D2" s="312"/>
      <c r="E2" s="312"/>
      <c r="F2" s="312"/>
      <c r="G2" s="312"/>
      <c r="H2" s="312"/>
      <c r="I2" s="312"/>
    </row>
    <row r="3" spans="1:15" ht="21" customHeight="1" x14ac:dyDescent="0.25">
      <c r="A3" s="312" t="s">
        <v>84</v>
      </c>
      <c r="B3" s="312"/>
      <c r="C3" s="312"/>
      <c r="D3" s="312"/>
      <c r="E3" s="312"/>
      <c r="F3" s="312"/>
      <c r="G3" s="312"/>
      <c r="H3" s="312"/>
      <c r="I3" s="312"/>
    </row>
    <row r="4" spans="1:15" ht="21" customHeight="1" x14ac:dyDescent="0.25">
      <c r="A4" s="312" t="s">
        <v>94</v>
      </c>
      <c r="B4" s="312"/>
      <c r="C4" s="312"/>
      <c r="D4" s="312"/>
      <c r="E4" s="312"/>
      <c r="F4" s="312"/>
      <c r="G4" s="312"/>
      <c r="H4" s="312"/>
      <c r="I4" s="312"/>
    </row>
    <row r="5" spans="1:15" ht="10.5" customHeight="1" thickBot="1" x14ac:dyDescent="0.3"/>
    <row r="6" spans="1:15" s="5" customFormat="1" ht="22.5" customHeight="1" thickBot="1" x14ac:dyDescent="0.3">
      <c r="A6" s="482" t="s">
        <v>27</v>
      </c>
      <c r="B6" s="484"/>
      <c r="C6" s="63"/>
      <c r="D6" s="484" t="s">
        <v>87</v>
      </c>
      <c r="E6" s="483"/>
      <c r="F6" s="482" t="s">
        <v>86</v>
      </c>
      <c r="G6" s="483"/>
      <c r="H6" s="482" t="s">
        <v>95</v>
      </c>
      <c r="I6" s="483"/>
    </row>
    <row r="7" spans="1:15" s="1" customFormat="1" ht="15.75" customHeight="1" x14ac:dyDescent="0.25">
      <c r="A7" s="476" t="s">
        <v>0</v>
      </c>
      <c r="B7" s="316" t="s">
        <v>20</v>
      </c>
      <c r="C7" s="478" t="s">
        <v>28</v>
      </c>
      <c r="D7" s="322" t="s">
        <v>88</v>
      </c>
      <c r="E7" s="485"/>
      <c r="F7" s="485"/>
      <c r="G7" s="485"/>
      <c r="H7" s="485"/>
      <c r="I7" s="323"/>
      <c r="J7" s="34"/>
      <c r="K7" s="34"/>
      <c r="L7" s="34"/>
      <c r="M7" s="34"/>
      <c r="N7" s="34"/>
      <c r="O7" s="34"/>
    </row>
    <row r="8" spans="1:15" s="1" customFormat="1" ht="30" customHeight="1" thickBot="1" x14ac:dyDescent="0.3">
      <c r="A8" s="477"/>
      <c r="B8" s="317"/>
      <c r="C8" s="479"/>
      <c r="D8" s="59" t="s">
        <v>29</v>
      </c>
      <c r="E8" s="4" t="s">
        <v>30</v>
      </c>
      <c r="F8" s="38" t="s">
        <v>29</v>
      </c>
      <c r="G8" s="4" t="s">
        <v>30</v>
      </c>
      <c r="H8" s="38" t="s">
        <v>29</v>
      </c>
      <c r="I8" s="4" t="s">
        <v>30</v>
      </c>
      <c r="J8" s="34"/>
      <c r="K8" s="34"/>
      <c r="L8" s="34"/>
      <c r="M8" s="34"/>
      <c r="N8" s="34"/>
      <c r="O8" s="34"/>
    </row>
    <row r="9" spans="1:15" s="1" customFormat="1" ht="30" customHeight="1" x14ac:dyDescent="0.25">
      <c r="A9" s="480">
        <v>1</v>
      </c>
      <c r="B9" s="53" t="s">
        <v>19</v>
      </c>
      <c r="C9" s="487" t="s">
        <v>31</v>
      </c>
      <c r="D9" s="60"/>
      <c r="E9" s="12"/>
      <c r="F9" s="64"/>
      <c r="G9" s="30"/>
      <c r="H9" s="64"/>
      <c r="I9" s="41"/>
      <c r="J9" s="34"/>
      <c r="K9" s="34"/>
      <c r="L9" s="34"/>
      <c r="M9" s="34"/>
      <c r="N9" s="34"/>
      <c r="O9" s="34"/>
    </row>
    <row r="10" spans="1:15" s="1" customFormat="1" ht="30" customHeight="1" x14ac:dyDescent="0.25">
      <c r="A10" s="481"/>
      <c r="B10" s="54" t="s">
        <v>21</v>
      </c>
      <c r="C10" s="468"/>
      <c r="D10" s="22">
        <v>764500</v>
      </c>
      <c r="E10" s="15" t="s">
        <v>2</v>
      </c>
      <c r="F10" s="79">
        <v>800000</v>
      </c>
      <c r="G10" s="18"/>
      <c r="H10" s="27"/>
      <c r="I10" s="42"/>
      <c r="J10" s="36">
        <f>D10*1.1</f>
        <v>840950.00000000012</v>
      </c>
      <c r="K10" s="36"/>
      <c r="L10" s="34"/>
      <c r="M10" s="33"/>
      <c r="N10" s="35"/>
      <c r="O10" s="34"/>
    </row>
    <row r="11" spans="1:15" s="1" customFormat="1" ht="30" customHeight="1" thickBot="1" x14ac:dyDescent="0.3">
      <c r="A11" s="486"/>
      <c r="B11" s="55" t="s">
        <v>22</v>
      </c>
      <c r="C11" s="469"/>
      <c r="D11" s="23">
        <v>654500</v>
      </c>
      <c r="E11" s="16" t="s">
        <v>2</v>
      </c>
      <c r="F11" s="80">
        <v>700000</v>
      </c>
      <c r="G11" s="19"/>
      <c r="H11" s="28"/>
      <c r="I11" s="52"/>
      <c r="J11" s="36"/>
      <c r="K11" s="36"/>
      <c r="L11" s="34"/>
      <c r="M11" s="33"/>
      <c r="N11" s="35"/>
      <c r="O11" s="34"/>
    </row>
    <row r="12" spans="1:15" s="1" customFormat="1" ht="30" customHeight="1" x14ac:dyDescent="0.25">
      <c r="A12" s="480">
        <v>2</v>
      </c>
      <c r="B12" s="56" t="s">
        <v>18</v>
      </c>
      <c r="C12" s="473" t="s">
        <v>31</v>
      </c>
      <c r="D12" s="61"/>
      <c r="E12" s="29"/>
      <c r="F12" s="81">
        <f t="shared" ref="F12" si="0">D12*1.1</f>
        <v>0</v>
      </c>
      <c r="G12" s="40"/>
      <c r="H12" s="50"/>
      <c r="I12" s="51"/>
      <c r="J12" s="36"/>
      <c r="K12" s="36"/>
      <c r="L12" s="34"/>
      <c r="M12" s="35"/>
      <c r="N12" s="35"/>
      <c r="O12" s="34"/>
    </row>
    <row r="13" spans="1:15" ht="30" customHeight="1" x14ac:dyDescent="0.25">
      <c r="A13" s="481"/>
      <c r="B13" s="54" t="s">
        <v>3</v>
      </c>
      <c r="C13" s="474"/>
      <c r="D13" s="22">
        <v>616000</v>
      </c>
      <c r="E13" s="18">
        <f>D13*60%</f>
        <v>369600</v>
      </c>
      <c r="F13" s="79">
        <v>660000</v>
      </c>
      <c r="G13" s="18">
        <f>E13</f>
        <v>369600</v>
      </c>
      <c r="H13" s="27"/>
      <c r="I13" s="43"/>
      <c r="J13" s="36">
        <f>F13*100/F16</f>
        <v>140.42553191489361</v>
      </c>
      <c r="K13" s="36"/>
      <c r="L13" s="36"/>
      <c r="M13" s="33"/>
      <c r="N13" s="33"/>
      <c r="O13" s="36"/>
    </row>
    <row r="14" spans="1:15" ht="30" customHeight="1" x14ac:dyDescent="0.25">
      <c r="A14" s="481"/>
      <c r="B14" s="54" t="s">
        <v>21</v>
      </c>
      <c r="C14" s="474"/>
      <c r="D14" s="22">
        <v>544500</v>
      </c>
      <c r="E14" s="18">
        <f t="shared" ref="E14" si="1">D14*60%</f>
        <v>326700</v>
      </c>
      <c r="F14" s="79">
        <v>580000</v>
      </c>
      <c r="G14" s="18">
        <f>E14</f>
        <v>326700</v>
      </c>
      <c r="H14" s="27"/>
      <c r="I14" s="43"/>
      <c r="J14" s="36">
        <f>F14*100/F16</f>
        <v>123.40425531914893</v>
      </c>
      <c r="K14" s="36"/>
      <c r="L14" s="36"/>
      <c r="M14" s="33"/>
      <c r="N14" s="33"/>
      <c r="O14" s="36"/>
    </row>
    <row r="15" spans="1:15" ht="30" customHeight="1" x14ac:dyDescent="0.25">
      <c r="A15" s="481"/>
      <c r="B15" s="54" t="s">
        <v>22</v>
      </c>
      <c r="C15" s="474"/>
      <c r="D15" s="22">
        <v>473000</v>
      </c>
      <c r="E15" s="18">
        <v>286000</v>
      </c>
      <c r="F15" s="79">
        <v>500000</v>
      </c>
      <c r="G15" s="18">
        <f>E15</f>
        <v>286000</v>
      </c>
      <c r="H15" s="27"/>
      <c r="I15" s="43"/>
      <c r="J15" s="36">
        <f>F15*100/F16</f>
        <v>106.38297872340425</v>
      </c>
      <c r="K15" s="36"/>
      <c r="L15" s="36"/>
      <c r="M15" s="33"/>
      <c r="N15" s="33"/>
      <c r="O15" s="36"/>
    </row>
    <row r="16" spans="1:15" ht="30" customHeight="1" thickBot="1" x14ac:dyDescent="0.3">
      <c r="A16" s="481"/>
      <c r="B16" s="66" t="s">
        <v>23</v>
      </c>
      <c r="C16" s="474"/>
      <c r="D16" s="67">
        <v>443300</v>
      </c>
      <c r="E16" s="65">
        <v>264000</v>
      </c>
      <c r="F16" s="82">
        <v>470000</v>
      </c>
      <c r="G16" s="65">
        <f>E16</f>
        <v>264000</v>
      </c>
      <c r="H16" s="68"/>
      <c r="I16" s="69"/>
      <c r="J16" s="36"/>
      <c r="K16" s="36"/>
      <c r="L16" s="36"/>
      <c r="M16" s="33"/>
      <c r="N16" s="33"/>
      <c r="O16" s="36"/>
    </row>
    <row r="17" spans="1:15" ht="30" customHeight="1" thickBot="1" x14ac:dyDescent="0.3">
      <c r="A17" s="470">
        <v>3</v>
      </c>
      <c r="B17" s="73" t="s">
        <v>82</v>
      </c>
      <c r="C17" s="473" t="s">
        <v>31</v>
      </c>
      <c r="D17" s="24">
        <v>300000</v>
      </c>
      <c r="E17" s="74"/>
      <c r="F17" s="64"/>
      <c r="G17" s="17"/>
      <c r="H17" s="24"/>
      <c r="I17" s="71"/>
      <c r="J17" s="36"/>
      <c r="K17" s="36"/>
      <c r="L17" s="36"/>
      <c r="M17" s="33"/>
      <c r="N17" s="33"/>
      <c r="O17" s="36"/>
    </row>
    <row r="18" spans="1:15" ht="30" customHeight="1" x14ac:dyDescent="0.25">
      <c r="A18" s="471"/>
      <c r="B18" s="72" t="s">
        <v>3</v>
      </c>
      <c r="C18" s="474"/>
      <c r="D18" s="83">
        <f>D21+D21*38/100</f>
        <v>455400</v>
      </c>
      <c r="E18" s="75"/>
      <c r="F18" s="84">
        <v>485000</v>
      </c>
      <c r="G18" s="18"/>
      <c r="H18" s="22"/>
      <c r="I18" s="43"/>
      <c r="J18" s="36"/>
      <c r="K18" s="36"/>
      <c r="L18" s="36"/>
      <c r="M18" s="33"/>
      <c r="N18" s="33"/>
      <c r="O18" s="36"/>
    </row>
    <row r="19" spans="1:15" ht="30" customHeight="1" x14ac:dyDescent="0.25">
      <c r="A19" s="471"/>
      <c r="B19" s="13" t="s">
        <v>21</v>
      </c>
      <c r="C19" s="474"/>
      <c r="D19" s="83">
        <f>D21+D21*22/100</f>
        <v>402600</v>
      </c>
      <c r="E19" s="75"/>
      <c r="F19" s="84">
        <v>430000</v>
      </c>
      <c r="G19" s="18"/>
      <c r="H19" s="22"/>
      <c r="I19" s="43"/>
      <c r="J19" s="36"/>
      <c r="K19" s="36"/>
      <c r="L19" s="36"/>
      <c r="M19" s="33"/>
      <c r="N19" s="33"/>
      <c r="O19" s="36"/>
    </row>
    <row r="20" spans="1:15" ht="30" customHeight="1" x14ac:dyDescent="0.25">
      <c r="A20" s="471"/>
      <c r="B20" s="13" t="s">
        <v>22</v>
      </c>
      <c r="C20" s="474"/>
      <c r="D20" s="83">
        <f>D21+D21*6/100</f>
        <v>349800</v>
      </c>
      <c r="E20" s="75"/>
      <c r="F20" s="84">
        <v>375000</v>
      </c>
      <c r="G20" s="18"/>
      <c r="H20" s="22"/>
      <c r="I20" s="43"/>
      <c r="J20" s="36"/>
      <c r="K20" s="36"/>
      <c r="L20" s="36"/>
      <c r="M20" s="33"/>
      <c r="N20" s="33"/>
      <c r="O20" s="36"/>
    </row>
    <row r="21" spans="1:15" ht="30" customHeight="1" thickBot="1" x14ac:dyDescent="0.3">
      <c r="A21" s="472"/>
      <c r="B21" s="14" t="s">
        <v>23</v>
      </c>
      <c r="C21" s="475"/>
      <c r="D21" s="23">
        <f>D17*1.1</f>
        <v>330000</v>
      </c>
      <c r="E21" s="76"/>
      <c r="F21" s="80">
        <v>355000</v>
      </c>
      <c r="G21" s="19"/>
      <c r="H21" s="23"/>
      <c r="I21" s="44"/>
      <c r="J21" s="36"/>
      <c r="K21" s="36"/>
      <c r="L21" s="36"/>
      <c r="M21" s="33"/>
      <c r="N21" s="33"/>
      <c r="O21" s="36"/>
    </row>
    <row r="22" spans="1:15" s="3" customFormat="1" ht="30" customHeight="1" x14ac:dyDescent="0.25">
      <c r="A22" s="464">
        <v>4</v>
      </c>
      <c r="B22" s="57" t="s">
        <v>34</v>
      </c>
      <c r="C22" s="467" t="s">
        <v>31</v>
      </c>
      <c r="D22" s="39"/>
      <c r="E22" s="40"/>
      <c r="F22" s="81"/>
      <c r="G22" s="40"/>
      <c r="H22" s="50"/>
      <c r="I22" s="70"/>
      <c r="J22" s="36"/>
      <c r="K22" s="36"/>
      <c r="L22" s="37"/>
      <c r="M22" s="37"/>
      <c r="N22" s="37"/>
      <c r="O22" s="37"/>
    </row>
    <row r="23" spans="1:15" s="3" customFormat="1" ht="30" customHeight="1" x14ac:dyDescent="0.25">
      <c r="A23" s="465"/>
      <c r="B23" s="54" t="s">
        <v>32</v>
      </c>
      <c r="C23" s="468"/>
      <c r="D23" s="22">
        <v>288000</v>
      </c>
      <c r="E23" s="18" t="s">
        <v>2</v>
      </c>
      <c r="F23" s="83">
        <f>D23*1</f>
        <v>288000</v>
      </c>
      <c r="G23" s="31" t="s">
        <v>2</v>
      </c>
      <c r="H23" s="27"/>
      <c r="I23" s="45"/>
      <c r="J23" s="36"/>
      <c r="K23" s="36"/>
      <c r="L23" s="37"/>
      <c r="M23" s="37"/>
      <c r="N23" s="37"/>
      <c r="O23" s="37"/>
    </row>
    <row r="24" spans="1:15" s="3" customFormat="1" ht="30" customHeight="1" thickBot="1" x14ac:dyDescent="0.3">
      <c r="A24" s="466"/>
      <c r="B24" s="55" t="s">
        <v>33</v>
      </c>
      <c r="C24" s="469"/>
      <c r="D24" s="23">
        <v>288000</v>
      </c>
      <c r="E24" s="19">
        <v>185000</v>
      </c>
      <c r="F24" s="85">
        <f>D24*1</f>
        <v>288000</v>
      </c>
      <c r="G24" s="32">
        <f>E24*1</f>
        <v>185000</v>
      </c>
      <c r="H24" s="28"/>
      <c r="I24" s="46"/>
      <c r="J24" s="36"/>
      <c r="K24" s="36"/>
      <c r="L24" s="37"/>
      <c r="M24" s="37"/>
      <c r="N24" s="37"/>
      <c r="O24" s="37"/>
    </row>
    <row r="25" spans="1:15" s="3" customFormat="1" ht="30" customHeight="1" x14ac:dyDescent="0.25">
      <c r="A25" s="470">
        <v>5</v>
      </c>
      <c r="B25" s="58" t="s">
        <v>35</v>
      </c>
      <c r="C25" s="473" t="s">
        <v>36</v>
      </c>
      <c r="D25" s="62"/>
      <c r="E25" s="30"/>
      <c r="F25" s="64"/>
      <c r="G25" s="30"/>
      <c r="H25" s="64"/>
      <c r="I25" s="47"/>
    </row>
    <row r="26" spans="1:15" s="3" customFormat="1" ht="30" customHeight="1" x14ac:dyDescent="0.25">
      <c r="A26" s="471"/>
      <c r="B26" s="54" t="s">
        <v>3</v>
      </c>
      <c r="C26" s="474"/>
      <c r="D26" s="22">
        <f>115000+18000</f>
        <v>133000</v>
      </c>
      <c r="E26" s="31"/>
      <c r="F26" s="84">
        <f>D26*1+5000</f>
        <v>138000</v>
      </c>
      <c r="G26" s="31"/>
      <c r="H26" s="83"/>
      <c r="I26" s="48"/>
    </row>
    <row r="27" spans="1:15" s="3" customFormat="1" ht="30" customHeight="1" x14ac:dyDescent="0.25">
      <c r="A27" s="471"/>
      <c r="B27" s="54" t="s">
        <v>21</v>
      </c>
      <c r="C27" s="474"/>
      <c r="D27" s="22">
        <f>105000+18000</f>
        <v>123000</v>
      </c>
      <c r="E27" s="31"/>
      <c r="F27" s="84">
        <f>D27*1+5000</f>
        <v>128000</v>
      </c>
      <c r="G27" s="31"/>
      <c r="H27" s="83"/>
      <c r="I27" s="48"/>
    </row>
    <row r="28" spans="1:15" s="3" customFormat="1" ht="30" customHeight="1" x14ac:dyDescent="0.25">
      <c r="A28" s="471"/>
      <c r="B28" s="54" t="s">
        <v>22</v>
      </c>
      <c r="C28" s="474"/>
      <c r="D28" s="22">
        <f>95000+18000</f>
        <v>113000</v>
      </c>
      <c r="E28" s="31"/>
      <c r="F28" s="84">
        <f>D28*1+5000</f>
        <v>118000</v>
      </c>
      <c r="G28" s="31"/>
      <c r="H28" s="83"/>
      <c r="I28" s="48"/>
    </row>
    <row r="29" spans="1:15" s="3" customFormat="1" ht="30" customHeight="1" thickBot="1" x14ac:dyDescent="0.3">
      <c r="A29" s="472"/>
      <c r="B29" s="55" t="s">
        <v>23</v>
      </c>
      <c r="C29" s="475"/>
      <c r="D29" s="23">
        <f>85000+18000</f>
        <v>103000</v>
      </c>
      <c r="E29" s="32"/>
      <c r="F29" s="86">
        <f>D29*1+5000</f>
        <v>108000</v>
      </c>
      <c r="G29" s="32"/>
      <c r="H29" s="85"/>
      <c r="I29" s="49"/>
    </row>
  </sheetData>
  <mergeCells count="22">
    <mergeCell ref="D7:I7"/>
    <mergeCell ref="C12:C16"/>
    <mergeCell ref="A9:A11"/>
    <mergeCell ref="C9:C11"/>
    <mergeCell ref="A17:A21"/>
    <mergeCell ref="C17:C21"/>
    <mergeCell ref="A1:I1"/>
    <mergeCell ref="A22:A24"/>
    <mergeCell ref="C22:C24"/>
    <mergeCell ref="A25:A29"/>
    <mergeCell ref="C25:C29"/>
    <mergeCell ref="A7:A8"/>
    <mergeCell ref="B7:B8"/>
    <mergeCell ref="C7:C8"/>
    <mergeCell ref="A2:I2"/>
    <mergeCell ref="A3:I3"/>
    <mergeCell ref="A4:I4"/>
    <mergeCell ref="A12:A16"/>
    <mergeCell ref="F6:G6"/>
    <mergeCell ref="H6:I6"/>
    <mergeCell ref="D6:E6"/>
    <mergeCell ref="A6:B6"/>
  </mergeCells>
  <pageMargins left="0.59055118110236227" right="0.59055118110236227" top="0.19685039370078741" bottom="0.19685039370078741" header="0.31496062992125984" footer="0.31496062992125984"/>
  <pageSetup paperSize="9" scale="73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обложка окон</vt:lpstr>
      <vt:lpstr>титул</vt:lpstr>
      <vt:lpstr>стоимость</vt:lpstr>
      <vt:lpstr>скидки</vt:lpstr>
      <vt:lpstr>КАУ пред.тариф</vt:lpstr>
      <vt:lpstr>'КАУ пред.тариф'!Область_печати</vt:lpstr>
      <vt:lpstr>скидки!Область_печати</vt:lpstr>
      <vt:lpstr>стоимость!Область_печати</vt:lpstr>
      <vt:lpstr>титул!Область_печати</vt:lpstr>
    </vt:vector>
  </TitlesOfParts>
  <Company>МОК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КАУ</dc:creator>
  <cp:lastModifiedBy>01</cp:lastModifiedBy>
  <cp:lastPrinted>2017-06-20T12:20:29Z</cp:lastPrinted>
  <dcterms:created xsi:type="dcterms:W3CDTF">2011-06-10T03:42:56Z</dcterms:created>
  <dcterms:modified xsi:type="dcterms:W3CDTF">2017-09-12T03:53:59Z</dcterms:modified>
</cp:coreProperties>
</file>